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505" yWindow="45" windowWidth="14310" windowHeight="12795"/>
  </bookViews>
  <sheets>
    <sheet name="Форма № 2" sheetId="1" r:id="rId1"/>
    <sheet name="II Расшифровка расходов по ФХД" sheetId="2" r:id="rId2"/>
    <sheet name="Форма № 3-а" sheetId="4" state="hidden" r:id="rId3"/>
    <sheet name="Форма № 3-б" sheetId="5" state="hidden" r:id="rId4"/>
    <sheet name="Форма № 3-в" sheetId="6" state="hidden" r:id="rId5"/>
    <sheet name="Форма № 3-г" sheetId="7" state="hidden" r:id="rId6"/>
  </sheets>
  <externalReferences>
    <externalReference r:id="rId7"/>
    <externalReference r:id="rId8"/>
    <externalReference r:id="rId9"/>
  </externalReferences>
  <definedNames>
    <definedName name="_xlnm.Print_Area" localSheetId="1">'II Расшифровка расходов по ФХД'!$A$1:$L$43</definedName>
    <definedName name="_xlnm.Print_Area" localSheetId="2">'Форма № 3-а'!$A$1:$DD$56</definedName>
    <definedName name="_xlnm.Print_Area" localSheetId="3">'Форма № 3-б'!$A$1:$DD$66</definedName>
  </definedNames>
  <calcPr calcId="145621"/>
</workbook>
</file>

<file path=xl/calcChain.xml><?xml version="1.0" encoding="utf-8"?>
<calcChain xmlns="http://schemas.openxmlformats.org/spreadsheetml/2006/main">
  <c r="AS25" i="6" l="1"/>
  <c r="AF25" i="6"/>
  <c r="CO55" i="5"/>
  <c r="CA59" i="5" l="1"/>
  <c r="BM59" i="5" s="1"/>
  <c r="AV59" i="5" s="1"/>
  <c r="CA58" i="5"/>
  <c r="BM58" i="5" s="1"/>
  <c r="AV58" i="5" s="1"/>
  <c r="BF45" i="4"/>
  <c r="DR11" i="7" l="1"/>
  <c r="DD11" i="7"/>
  <c r="EH11" i="7" s="1"/>
  <c r="BZ11" i="7"/>
  <c r="CN11" i="7" s="1"/>
  <c r="CA19" i="5"/>
  <c r="CA18" i="5"/>
  <c r="AV20" i="5"/>
  <c r="AV21" i="5"/>
  <c r="AV22" i="5"/>
  <c r="CA17" i="5"/>
  <c r="BM17" i="5" s="1"/>
  <c r="AV17" i="5" s="1"/>
  <c r="CA16" i="5"/>
  <c r="BM16" i="5" s="1"/>
  <c r="AV16" i="5" s="1"/>
  <c r="CA15" i="5"/>
  <c r="BM15" i="5" s="1"/>
  <c r="AV15" i="5" s="1"/>
  <c r="CA14" i="5"/>
  <c r="BM20" i="5"/>
  <c r="BF11" i="4"/>
  <c r="EV11" i="7" l="1"/>
  <c r="BZ9" i="7"/>
  <c r="BK11" i="7"/>
  <c r="BM18" i="5"/>
  <c r="AV18" i="5" s="1"/>
  <c r="CA13" i="5"/>
  <c r="CL29" i="6" l="1"/>
  <c r="CL28" i="6"/>
  <c r="EX25" i="6"/>
  <c r="EJ25" i="6"/>
  <c r="DV25" i="6"/>
  <c r="CL18" i="6"/>
  <c r="CL17" i="6"/>
  <c r="EX14" i="6"/>
  <c r="EJ14" i="6"/>
  <c r="DV14" i="6"/>
  <c r="BM60" i="5"/>
  <c r="BM61" i="5"/>
  <c r="BM62" i="5"/>
  <c r="CO57" i="5"/>
  <c r="CO56" i="5"/>
  <c r="AV42" i="5"/>
  <c r="BM42" i="5" s="1"/>
  <c r="CA42" i="5" s="1"/>
  <c r="AV41" i="5"/>
  <c r="BM41" i="5" s="1"/>
  <c r="CO40" i="5"/>
  <c r="CO39" i="5"/>
  <c r="BF16" i="4"/>
  <c r="BF17" i="4" s="1"/>
  <c r="BF18" i="4" s="1"/>
  <c r="BF8" i="4"/>
  <c r="BF33" i="4"/>
  <c r="BF34" i="4" s="1"/>
  <c r="BF35" i="4" s="1"/>
  <c r="BK13" i="7"/>
  <c r="BK12" i="7"/>
  <c r="AV40" i="5" l="1"/>
  <c r="AV39" i="5" s="1"/>
  <c r="AV57" i="5"/>
  <c r="AV56" i="5" s="1"/>
  <c r="AV55" i="5" s="1"/>
  <c r="DH27" i="6" s="1"/>
  <c r="CA41" i="5"/>
  <c r="CA40" i="5" s="1"/>
  <c r="CA39" i="5" s="1"/>
  <c r="BM40" i="5"/>
  <c r="BM39" i="5" s="1"/>
  <c r="CL27" i="6" l="1"/>
  <c r="CL25" i="6" s="1"/>
  <c r="DH25" i="6"/>
  <c r="DR9" i="7"/>
  <c r="DD9" i="7"/>
  <c r="EH9" i="7" s="1"/>
  <c r="CN9" i="7"/>
  <c r="BF50" i="4"/>
  <c r="BF51" i="4" s="1"/>
  <c r="BF52" i="4" s="1"/>
  <c r="EV9" i="7" l="1"/>
  <c r="BK9" i="7" l="1"/>
  <c r="BF42" i="4"/>
  <c r="CA57" i="5" l="1"/>
  <c r="BM57" i="5" s="1"/>
  <c r="CA56" i="5" l="1"/>
  <c r="BM19" i="5"/>
  <c r="AV19" i="5" s="1"/>
  <c r="CA12" i="5"/>
  <c r="BM12" i="5" s="1"/>
  <c r="AV12" i="5" s="1"/>
  <c r="BM14" i="5"/>
  <c r="AV14" i="5" s="1"/>
  <c r="BM56" i="5" l="1"/>
  <c r="CA55" i="5"/>
  <c r="BM55" i="5" s="1"/>
  <c r="BF25" i="4"/>
  <c r="DH16" i="6"/>
  <c r="BM13" i="5"/>
  <c r="AV13" i="5" s="1"/>
  <c r="CL16" i="6" l="1"/>
  <c r="CL14" i="6" s="1"/>
  <c r="DH14" i="6"/>
</calcChain>
</file>

<file path=xl/sharedStrings.xml><?xml version="1.0" encoding="utf-8"?>
<sst xmlns="http://schemas.openxmlformats.org/spreadsheetml/2006/main" count="466" uniqueCount="199">
  <si>
    <t>Форма раскрытия информации об основных показателях</t>
  </si>
  <si>
    <t>№        п/п</t>
  </si>
  <si>
    <t>Наименование показателей финансово-хозяйственной деятельности субъекта естественной монополии в сфере услуг аэропортов</t>
  </si>
  <si>
    <t>Единица измерения</t>
  </si>
  <si>
    <t>1.</t>
  </si>
  <si>
    <t>Доходы всего,                                                                                 в том числе по видам регулируемых услуг:</t>
  </si>
  <si>
    <t>(тыс.руб.)</t>
  </si>
  <si>
    <t>1.1.</t>
  </si>
  <si>
    <t>Взлёт - посадка</t>
  </si>
  <si>
    <t>1.2.</t>
  </si>
  <si>
    <t>Авиационная безопасность</t>
  </si>
  <si>
    <t>1.3.</t>
  </si>
  <si>
    <t>Пользование аэровокзалом</t>
  </si>
  <si>
    <t>1.4.</t>
  </si>
  <si>
    <t>Коммерческое обслуживание пассажиров</t>
  </si>
  <si>
    <t>2.</t>
  </si>
  <si>
    <t>Расходы всего (включая коммерческие и управленческие расходы) всего,                                      в том числе по видам регулируемых услуг:</t>
  </si>
  <si>
    <t>2.1.</t>
  </si>
  <si>
    <t xml:space="preserve">Взлёт - посадка </t>
  </si>
  <si>
    <t>2.2.</t>
  </si>
  <si>
    <t xml:space="preserve">Авиационная безопасность </t>
  </si>
  <si>
    <t>2.3.</t>
  </si>
  <si>
    <t xml:space="preserve">Предоставление аэровокзального комплекса </t>
  </si>
  <si>
    <t>2.4.</t>
  </si>
  <si>
    <t>Обслуживание пассажиров</t>
  </si>
  <si>
    <t>3.</t>
  </si>
  <si>
    <t>Прибыль (убыток от продаж)</t>
  </si>
  <si>
    <t>4.</t>
  </si>
  <si>
    <t>Доходы от участия в других организациях</t>
  </si>
  <si>
    <t>5.</t>
  </si>
  <si>
    <t>Проценты к получению</t>
  </si>
  <si>
    <t>6.</t>
  </si>
  <si>
    <t>Проценты к уплате</t>
  </si>
  <si>
    <t>7.</t>
  </si>
  <si>
    <t>Прочие доходы</t>
  </si>
  <si>
    <t>8.</t>
  </si>
  <si>
    <t>Прочие расходы</t>
  </si>
  <si>
    <t>9.</t>
  </si>
  <si>
    <t>Прибыль (убыток) до налогообложения</t>
  </si>
  <si>
    <t>10.</t>
  </si>
  <si>
    <t>Текущий налог на прибыль</t>
  </si>
  <si>
    <t>10.1.</t>
  </si>
  <si>
    <t>в том числе постоянные налоговые обязательства (активы)</t>
  </si>
  <si>
    <t>11.</t>
  </si>
  <si>
    <t>Изменение отложенных налоговых обязательств</t>
  </si>
  <si>
    <t>12.</t>
  </si>
  <si>
    <t>Изменение отложенных налоговых активов</t>
  </si>
  <si>
    <t>13.</t>
  </si>
  <si>
    <t>Прочие (расходы)</t>
  </si>
  <si>
    <t>14.</t>
  </si>
  <si>
    <t>Чистая прибыль (убыток)</t>
  </si>
  <si>
    <t>в  том  числе  по  статьям   затрат</t>
  </si>
  <si>
    <t xml:space="preserve">  Наименование                      хозяйств,  работ и операций</t>
  </si>
  <si>
    <t>Расходы,  всего</t>
  </si>
  <si>
    <t>расходы,             связанные           с участием в совместной деятельности</t>
  </si>
  <si>
    <t>материальные затраты</t>
  </si>
  <si>
    <t>затраты на оплату труда</t>
  </si>
  <si>
    <t>отчисления на социальные нужды</t>
  </si>
  <si>
    <t>амортизация</t>
  </si>
  <si>
    <t>прочие расходы по обычным видам деятельности</t>
  </si>
  <si>
    <t>проценты к уплате по кредитам и займам</t>
  </si>
  <si>
    <t>налоги и иные обязательные платежи и сборы</t>
  </si>
  <si>
    <t>прочие расходы</t>
  </si>
  <si>
    <t>Регулируемые виды деятельности</t>
  </si>
  <si>
    <t>2.Предоставление аэровокзального комплекса</t>
  </si>
  <si>
    <t>3.Обеспечение авиационной безопасности</t>
  </si>
  <si>
    <t>4.Обслуживание пассажиров</t>
  </si>
  <si>
    <t>5.Обеспечение заправки воздушных судов авиационным топливом</t>
  </si>
  <si>
    <t>6.Хранение авиационного топлива</t>
  </si>
  <si>
    <t>Итого по аэропортовой деятельности</t>
  </si>
  <si>
    <t>Прочие доходы и расходы</t>
  </si>
  <si>
    <t>II. Расшифровка расходов по финансово-хозяйственной деятельности</t>
  </si>
  <si>
    <t>2014 год (факт)</t>
  </si>
  <si>
    <t>2015 год (прогноз)</t>
  </si>
  <si>
    <t>2016 год (прогноз)</t>
  </si>
  <si>
    <t>I. Доходы и расходы</t>
  </si>
  <si>
    <t>Год (факт)      2014 г.</t>
  </si>
  <si>
    <t>Год (прогноз)      2015 г.</t>
  </si>
  <si>
    <t>Год (прогноз)      2016 г.</t>
  </si>
  <si>
    <t xml:space="preserve">финансово-хозяйственной деятельности СЕМ в сфере выполнения  (оказания) регулируемых работ (услуг)  </t>
  </si>
  <si>
    <t>1.5.</t>
  </si>
  <si>
    <t>1.6.</t>
  </si>
  <si>
    <t>Обеспечение заправки авиационным топливом</t>
  </si>
  <si>
    <t>Хранение авиационного топлива</t>
  </si>
  <si>
    <t>2.5.</t>
  </si>
  <si>
    <t>2.6.</t>
  </si>
  <si>
    <t>Форма № 2</t>
  </si>
  <si>
    <t>Форма № 3-а</t>
  </si>
  <si>
    <t xml:space="preserve">Инвестиционная программа СЕМ на период </t>
  </si>
  <si>
    <t xml:space="preserve"> гг.</t>
  </si>
  <si>
    <t>Наименование программы</t>
  </si>
  <si>
    <t>Цели и задачи реализации программы *</t>
  </si>
  <si>
    <t>Сроки реализации программы</t>
  </si>
  <si>
    <t>Общий объем финансирования, тыс. руб.,</t>
  </si>
  <si>
    <t>в том числе по основным направлениям расходования инвестиционных средств:</t>
  </si>
  <si>
    <t>-</t>
  </si>
  <si>
    <t>научно-исследовательские и опытно-конструкторские работы, тыс. руб.;</t>
  </si>
  <si>
    <t>капитальные вложения, тыс. руб.;</t>
  </si>
  <si>
    <t>долгосрочные финансовые вложения,
тыс. руб.;</t>
  </si>
  <si>
    <t>Ожидаемые конечные результаты 
реализации инвестиционной программы,</t>
  </si>
  <si>
    <t>в том числе:</t>
  </si>
  <si>
    <t>финансово-экономический эффект</t>
  </si>
  <si>
    <t>бюджетный эффект **</t>
  </si>
  <si>
    <t>социальный эффект ***</t>
  </si>
  <si>
    <r>
      <t>____</t>
    </r>
    <r>
      <rPr>
        <sz val="9"/>
        <rFont val="Times New Roman"/>
        <family val="1"/>
        <charset val="204"/>
      </rPr>
      <t>*</t>
    </r>
    <r>
      <rPr>
        <sz val="9"/>
        <color indexed="9"/>
        <rFont val="Times New Roman"/>
        <family val="1"/>
        <charset val="204"/>
      </rPr>
      <t>_</t>
    </r>
    <r>
      <rPr>
        <sz val="9"/>
        <rFont val="Times New Roman"/>
        <family val="1"/>
        <charset val="204"/>
      </rPr>
      <t>В данном разделе кратко указываются основные цели и задачи инвестиционной программы, а также ее целевые индикаторы и показатели.</t>
    </r>
  </si>
  <si>
    <r>
      <t>___</t>
    </r>
    <r>
      <rPr>
        <sz val="9"/>
        <rFont val="Times New Roman"/>
        <family val="1"/>
        <charset val="204"/>
      </rPr>
      <t>**</t>
    </r>
    <r>
      <rPr>
        <sz val="9"/>
        <color indexed="9"/>
        <rFont val="Times New Roman"/>
        <family val="1"/>
        <charset val="204"/>
      </rPr>
      <t>_</t>
    </r>
    <r>
      <rPr>
        <sz val="9"/>
        <rFont val="Times New Roman"/>
        <family val="1"/>
        <charset val="204"/>
      </rPr>
      <t>Приводятся данные об ожидаемом бюджетном эффекте от реализации инвестиционной программы, в том числе о прогнозируемой величине роста налоговых отчислений в бюджеты всех уровней бюджетной системы Российской Федерации за вычетом предполагаемого к получению на безвозмездной и безвозвратной основе бюджетного финансирования.</t>
    </r>
  </si>
  <si>
    <r>
      <t>__</t>
    </r>
    <r>
      <rPr>
        <sz val="9"/>
        <rFont val="Times New Roman"/>
        <family val="1"/>
        <charset val="204"/>
      </rPr>
      <t>***</t>
    </r>
    <r>
      <rPr>
        <sz val="9"/>
        <color indexed="9"/>
        <rFont val="Times New Roman"/>
        <family val="1"/>
        <charset val="204"/>
      </rPr>
      <t>_</t>
    </r>
    <r>
      <rPr>
        <sz val="9"/>
        <rFont val="Times New Roman"/>
        <family val="1"/>
        <charset val="204"/>
      </rPr>
      <t>В качестве показателей достигнутого в ходе реализации инвестиционной программы социального эффекта могут рассматриваться, например, количество создаваемых (сохраняемых) рабочих мест (ед.), улучшение состояния окружающей среды, снижение энергоемкости производства и т.п. Там, где это позволяют индикаторы, приводится количественная оценка ожидаемого социального эффекта.</t>
    </r>
  </si>
  <si>
    <r>
      <t xml:space="preserve">прочее </t>
    </r>
    <r>
      <rPr>
        <i/>
        <sz val="12"/>
        <rFont val="Times New Roman"/>
        <family val="1"/>
        <charset val="204"/>
      </rPr>
      <t>(например, маркетинг, консалтинг, технические экспертизы и т.п.)</t>
    </r>
    <r>
      <rPr>
        <sz val="12"/>
        <rFont val="Times New Roman"/>
        <family val="1"/>
        <charset val="204"/>
      </rPr>
      <t>, тыс. руб.</t>
    </r>
  </si>
  <si>
    <t>Форма № 3-б</t>
  </si>
  <si>
    <t xml:space="preserve">Содержание инвестиционной программы СЕМ на </t>
  </si>
  <si>
    <t xml:space="preserve"> г.</t>
  </si>
  <si>
    <t>№
п/п</t>
  </si>
  <si>
    <t>Наименование проекта в рамках инвестиционной программы СЕМ</t>
  </si>
  <si>
    <t>Срок реализации</t>
  </si>
  <si>
    <t>Расходы
на реализацию инвестиционной программы,
всего **
(тыс. руб.)</t>
  </si>
  <si>
    <t>Расходы на реализацию
инвестиционной программы</t>
  </si>
  <si>
    <t xml:space="preserve">в </t>
  </si>
  <si>
    <t xml:space="preserve"> году **</t>
  </si>
  <si>
    <t>начало
(мес./год)</t>
  </si>
  <si>
    <t>окончание
(мес./год)</t>
  </si>
  <si>
    <t>всего
(тыс. руб.)</t>
  </si>
  <si>
    <t>в том числе</t>
  </si>
  <si>
    <t>за счет собственных средств организации
(тыс. руб.)</t>
  </si>
  <si>
    <t>за счет средств бюджетов всех уровней бюджетной системы Российской Федерации ***
(тыс. руб.)</t>
  </si>
  <si>
    <t>1) Капитальное строительство,
в т.ч.:</t>
  </si>
  <si>
    <t>- реконструкция (модернизация);</t>
  </si>
  <si>
    <t>- новое строительство.</t>
  </si>
  <si>
    <t>2) Приобретение внеоборотных активов.</t>
  </si>
  <si>
    <t>3) Долгосрочные финансовые вложения.</t>
  </si>
  <si>
    <r>
      <t>Проект 2,</t>
    </r>
    <r>
      <rPr>
        <sz val="10"/>
        <rFont val="Times New Roman"/>
        <family val="1"/>
        <charset val="204"/>
      </rPr>
      <t xml:space="preserve"> 
в том числе *:</t>
    </r>
  </si>
  <si>
    <r>
      <t>____</t>
    </r>
    <r>
      <rPr>
        <sz val="9"/>
        <rFont val="Times New Roman"/>
        <family val="1"/>
        <charset val="204"/>
      </rPr>
      <t>*</t>
    </r>
    <r>
      <rPr>
        <sz val="9"/>
        <color indexed="9"/>
        <rFont val="Times New Roman"/>
        <family val="1"/>
        <charset val="204"/>
      </rPr>
      <t>_</t>
    </r>
    <r>
      <rPr>
        <sz val="9"/>
        <rFont val="Times New Roman"/>
        <family val="1"/>
        <charset val="204"/>
      </rPr>
      <t>Раскрывается информация о запланированных в рамках данного проекта инвестициях в разрезе объектов капитального строительства (с разделением по реконструируемым (модернизируемым) объектам и новым объектам), долгосрочных финансовых вложений, приобретаемых внеоборотных активов. При этом детализация приводится по объектам инвестиций, стоимость которых превышает 3 процента от стоимости запланированных инвестиций по соответствующим разделам, но при этом составляет не менее 1 процента суммы запланированных в целом по инвестиционной программе инвестиций.</t>
    </r>
  </si>
  <si>
    <r>
      <t>___</t>
    </r>
    <r>
      <rPr>
        <sz val="9"/>
        <rFont val="Times New Roman"/>
        <family val="1"/>
        <charset val="204"/>
      </rPr>
      <t>**</t>
    </r>
    <r>
      <rPr>
        <sz val="9"/>
        <color indexed="9"/>
        <rFont val="Times New Roman"/>
        <family val="1"/>
        <charset val="204"/>
      </rPr>
      <t>_</t>
    </r>
    <r>
      <rPr>
        <sz val="9"/>
        <rFont val="Times New Roman"/>
        <family val="1"/>
        <charset val="204"/>
      </rPr>
      <t>В текущих ценах.</t>
    </r>
  </si>
  <si>
    <r>
      <t>__</t>
    </r>
    <r>
      <rPr>
        <sz val="9"/>
        <rFont val="Times New Roman"/>
        <family val="1"/>
        <charset val="204"/>
      </rPr>
      <t>***</t>
    </r>
    <r>
      <rPr>
        <sz val="9"/>
        <color indexed="9"/>
        <rFont val="Times New Roman"/>
        <family val="1"/>
        <charset val="204"/>
      </rPr>
      <t>_</t>
    </r>
    <r>
      <rPr>
        <sz val="9"/>
        <rFont val="Times New Roman"/>
        <family val="1"/>
        <charset val="204"/>
      </rPr>
      <t>В случае, если предусмотрено финансирование реализации инвестиционной программы (инвестиционного проекта) за счет средств нескольких уровней бюджетной системы Российской Федерации, приводится расшифровка с детализацией по каждому уровню.</t>
    </r>
  </si>
  <si>
    <t>Форма № 3-в</t>
  </si>
  <si>
    <t xml:space="preserve">Сумма запланированных инвестиций в рамках реализации инвестиционной программы СЕМ на </t>
  </si>
  <si>
    <t xml:space="preserve"> г.*</t>
  </si>
  <si>
    <t>Срок окупаемости, лет</t>
  </si>
  <si>
    <t>Ожидаемый экономический эффект
(тыс. руб./год)</t>
  </si>
  <si>
    <t>Расходы
на реализацию инвестиционной программы, всего
(тыс. руб.)**</t>
  </si>
  <si>
    <t>В том числе по периодам</t>
  </si>
  <si>
    <t>- за счет собственных средств организации;</t>
  </si>
  <si>
    <t>- за счет заемных средств;</t>
  </si>
  <si>
    <t>- за счет средств бюджетов всех уровней бюджетной системы РФ **.</t>
  </si>
  <si>
    <t>Проект 2,</t>
  </si>
  <si>
    <r>
      <t>____</t>
    </r>
    <r>
      <rPr>
        <sz val="9"/>
        <rFont val="Times New Roman"/>
        <family val="1"/>
        <charset val="204"/>
      </rPr>
      <t>*</t>
    </r>
    <r>
      <rPr>
        <sz val="9"/>
        <color indexed="9"/>
        <rFont val="Times New Roman"/>
        <family val="1"/>
        <charset val="204"/>
      </rPr>
      <t>_</t>
    </r>
    <r>
      <rPr>
        <sz val="9"/>
        <rFont val="Times New Roman"/>
        <family val="1"/>
        <charset val="204"/>
      </rPr>
      <t>Приводятся сведения на очередной период (период t). При этом последующие прогнозные 2 периода принимаются за период t+1 и период t+2.</t>
    </r>
  </si>
  <si>
    <r>
      <t>___</t>
    </r>
    <r>
      <rPr>
        <sz val="9"/>
        <rFont val="Times New Roman"/>
        <family val="1"/>
        <charset val="204"/>
      </rPr>
      <t>**</t>
    </r>
    <r>
      <rPr>
        <sz val="9"/>
        <color indexed="9"/>
        <rFont val="Times New Roman"/>
        <family val="1"/>
        <charset val="204"/>
      </rPr>
      <t>_</t>
    </r>
    <r>
      <rPr>
        <sz val="9"/>
        <rFont val="Times New Roman"/>
        <family val="1"/>
        <charset val="204"/>
      </rPr>
      <t>В случае, если предусмотрено финансирование реализации инвестиционной программы (инвестиционного проекта) за счет средств нескольких уровней бюджетной системы Российской Федерации, приводится расшифровка запланированных сумм расходов с детализацией по каждому уровню.</t>
    </r>
  </si>
  <si>
    <r>
      <t>__</t>
    </r>
    <r>
      <rPr>
        <sz val="9"/>
        <rFont val="Times New Roman"/>
        <family val="1"/>
        <charset val="204"/>
      </rPr>
      <t>***</t>
    </r>
    <r>
      <rPr>
        <sz val="9"/>
        <color indexed="9"/>
        <rFont val="Times New Roman"/>
        <family val="1"/>
        <charset val="204"/>
      </rPr>
      <t>_</t>
    </r>
    <r>
      <rPr>
        <sz val="9"/>
        <rFont val="Times New Roman"/>
        <family val="1"/>
        <charset val="204"/>
      </rPr>
      <t>В текущих ценах.</t>
    </r>
  </si>
  <si>
    <t>Форма № 3-г</t>
  </si>
  <si>
    <t xml:space="preserve">Отчет о реализации Инвестиционной программы субъекта естественной монополии в </t>
  </si>
  <si>
    <t xml:space="preserve"> году *</t>
  </si>
  <si>
    <t>Наименование проекта
в рамках
инвестиционной программы СЕМ</t>
  </si>
  <si>
    <t>Расходы на реализацию инвестиционной программы, всего
(тыс. руб.)</t>
  </si>
  <si>
    <t>Расходы на реализацию инвестиционной программы  в периоде t (отчетный период)</t>
  </si>
  <si>
    <t>Отклонение фактических показателей от плановых</t>
  </si>
  <si>
    <t>план ***</t>
  </si>
  <si>
    <t>факт</t>
  </si>
  <si>
    <t>с начала реализации проекта нарастающим итогом
(тыс. руб.)</t>
  </si>
  <si>
    <t>период t
(отчетный период), %</t>
  </si>
  <si>
    <t>с начала реализации проекта нарастающим итогом, %</t>
  </si>
  <si>
    <r>
      <t>____</t>
    </r>
    <r>
      <rPr>
        <sz val="9"/>
        <rFont val="Times New Roman"/>
        <family val="1"/>
        <charset val="204"/>
      </rPr>
      <t>*</t>
    </r>
    <r>
      <rPr>
        <sz val="9"/>
        <color indexed="9"/>
        <rFont val="Times New Roman"/>
        <family val="1"/>
        <charset val="204"/>
      </rPr>
      <t>_</t>
    </r>
    <r>
      <rPr>
        <sz val="9"/>
        <rFont val="Times New Roman"/>
        <family val="1"/>
        <charset val="204"/>
      </rPr>
      <t>Приводятся сведения на очередной период (период t).</t>
    </r>
  </si>
  <si>
    <t>0</t>
  </si>
  <si>
    <t>2015</t>
  </si>
  <si>
    <t>2015 год</t>
  </si>
  <si>
    <t>не определено</t>
  </si>
  <si>
    <t>год</t>
  </si>
  <si>
    <t>Проект 1, капитальный ремонт здания летных отрядов и здания аэровокзала</t>
  </si>
  <si>
    <t xml:space="preserve">План капитального ремонта наземных основных фондов МАП на 2015 год </t>
  </si>
  <si>
    <t>- за счет средств бюджетов всех уровней бюджетной системы РФ **</t>
  </si>
  <si>
    <t>2014</t>
  </si>
  <si>
    <t xml:space="preserve">План капитального ремонта наземных основных фондов МАП на 2014 год </t>
  </si>
  <si>
    <t>2016</t>
  </si>
  <si>
    <t>2014 год</t>
  </si>
  <si>
    <t xml:space="preserve">План капитального ремонта наземных основных фондов МАП на 2016 год </t>
  </si>
  <si>
    <t>2016 год</t>
  </si>
  <si>
    <t>- реконструкция (модернизация):</t>
  </si>
  <si>
    <t>2014 (тыс. руб.)</t>
  </si>
  <si>
    <t>12.2014</t>
  </si>
  <si>
    <t xml:space="preserve">Содержание инвестиционной программы СЕМ за </t>
  </si>
  <si>
    <t>06.2014</t>
  </si>
  <si>
    <r>
      <t>Проект 1,</t>
    </r>
    <r>
      <rPr>
        <sz val="10"/>
        <rFont val="Times New Roman"/>
        <family val="1"/>
        <charset val="204"/>
      </rPr>
      <t xml:space="preserve"> капитальный ремонт административного здания летных отрядов и здания аэровокзала аэропорта Мирный 
в том числе *:</t>
    </r>
  </si>
  <si>
    <t>здание летных отрядов;</t>
  </si>
  <si>
    <t>здание аэровокзала;</t>
  </si>
  <si>
    <t>здание Агентства продажи перевозок;</t>
  </si>
  <si>
    <t>здание канализационных очистных сооружений;</t>
  </si>
  <si>
    <t>сооружения инжененрных сетей;</t>
  </si>
  <si>
    <t>сооружения границ аэропорта</t>
  </si>
  <si>
    <t>здание аэровокзала</t>
  </si>
  <si>
    <r>
      <t>Проект 1,</t>
    </r>
    <r>
      <rPr>
        <sz val="10"/>
        <rFont val="Times New Roman"/>
        <family val="1"/>
        <charset val="204"/>
      </rPr>
      <t xml:space="preserve">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
в том числе *:</t>
    </r>
  </si>
  <si>
    <t>Проект 1,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t>
  </si>
  <si>
    <t xml:space="preserve">План капитального ремонта наземных основных фондов  МАП на 2015 год предполагает капитальный ремонт административного здания летных отрядов и здания аэровокзала аэропорта Мирный для поддержание в надлежащем состоянии, устранения физического износа, поддержания и улучшения эксплуатационных свойств </t>
  </si>
  <si>
    <t xml:space="preserve">План капитального ремонта наземных основных фондов  МАП на 2014 год предполагает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 устранения физического износа, поддержания и улучшения эксплуатационных свойств </t>
  </si>
  <si>
    <t xml:space="preserve">План капитального ремонта наземных основных фондов  МАП на 2016 год предполагает капитальный ремонт склада горюче-смазочных материалов и инженерных сетей для поддержание в надлежащем состоянии, устранения физического износа, поддержания и улучшения эксплуатационных свойств </t>
  </si>
  <si>
    <r>
      <t>Проект 1, капитальный ремонт</t>
    </r>
    <r>
      <rPr>
        <sz val="10"/>
        <rFont val="Times New Roman"/>
        <family val="1"/>
        <charset val="204"/>
      </rPr>
      <t xml:space="preserve"> склада горюче-смазочных материалов и инженерных сетей
в том числе *:</t>
    </r>
  </si>
  <si>
    <t>слад горюче-смазочных материалов;</t>
  </si>
  <si>
    <t>инженерные сети</t>
  </si>
  <si>
    <t>Проект 1, капитальный ремонт склада горюче-смазочных материалов и инженерных сетей</t>
  </si>
  <si>
    <t>операционные расходы, связанные с оплатой услуг, оказываемых кредитными организациями</t>
  </si>
  <si>
    <t>1.Обеспечение взлёта, посадки и стоянки воздушных судов</t>
  </si>
  <si>
    <t>Мирнинским авиационным предприятия АК "АЛРОСА" (ПАО)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</si>
</sst>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0_ ;\-#,##0\ "/>
    <numFmt numFmtId="165" formatCode="[$-419]mmmm\ yyyy;@"/>
    <numFmt numFmtId="166" formatCode="[$-F419]yyyy\,\ mmmm;@"/>
  </numFmts>
  <fonts count="18" x14ac:knownFonts="1">
    <font>
      <sz val="11"/>
      <color theme="1"/>
      <name val="Calibri"/>
      <family val="2"/>
      <scheme val="minor"/>
    </font>
    <font>
      <sz val="12"/>
      <name val="Times New Roman"/>
      <family val="1"/>
      <charset val="204"/>
    </font>
    <font>
      <b/>
      <sz val="12"/>
      <name val="Times New Roman"/>
      <family val="1"/>
      <charset val="204"/>
    </font>
    <font>
      <b/>
      <i/>
      <sz val="12"/>
      <name val="Times New Roman"/>
      <family val="1"/>
      <charset val="204"/>
    </font>
    <font>
      <sz val="11"/>
      <name val="Times New Roman"/>
      <family val="1"/>
      <charset val="204"/>
    </font>
    <font>
      <sz val="12"/>
      <color indexed="9"/>
      <name val="Times New Roman"/>
      <family val="1"/>
      <charset val="204"/>
    </font>
    <font>
      <sz val="11"/>
      <color theme="1"/>
      <name val="Calibri"/>
      <family val="2"/>
      <scheme val="minor"/>
    </font>
    <font>
      <b/>
      <sz val="13"/>
      <name val="Times New Roman"/>
      <family val="1"/>
      <charset val="204"/>
    </font>
    <font>
      <i/>
      <sz val="12"/>
      <name val="Times New Roman"/>
      <family val="1"/>
      <charset val="204"/>
    </font>
    <font>
      <sz val="9"/>
      <color indexed="9"/>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name val="Times New Roman"/>
      <family val="1"/>
      <charset val="204"/>
    </font>
    <font>
      <sz val="12"/>
      <color theme="1"/>
      <name val="Calibri"/>
      <family val="2"/>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7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0" xfId="0" applyFont="1" applyAlignment="1">
      <alignment vertical="center"/>
    </xf>
    <xf numFmtId="0" fontId="4" fillId="0" borderId="0" xfId="0" applyFont="1" applyAlignment="1">
      <alignment horizontal="center" vertical="center" wrapText="1"/>
    </xf>
    <xf numFmtId="16" fontId="1" fillId="0" borderId="1" xfId="0" applyNumberFormat="1"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vertical="center" wrapText="1"/>
    </xf>
    <xf numFmtId="49" fontId="1" fillId="0" borderId="1" xfId="0" applyNumberFormat="1" applyFont="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49" fontId="2" fillId="0" borderId="0" xfId="0" applyNumberFormat="1" applyFont="1" applyBorder="1" applyAlignment="1">
      <alignment horizontal="center" vertical="center"/>
    </xf>
    <xf numFmtId="0" fontId="12" fillId="0" borderId="0" xfId="0" applyNumberFormat="1" applyFont="1" applyBorder="1" applyAlignment="1">
      <alignment horizontal="left" vertical="center"/>
    </xf>
    <xf numFmtId="0" fontId="12" fillId="0" borderId="6" xfId="0" applyNumberFormat="1" applyFont="1" applyBorder="1" applyAlignment="1">
      <alignment horizontal="left" vertical="center"/>
    </xf>
    <xf numFmtId="0" fontId="12" fillId="0" borderId="4" xfId="0" applyNumberFormat="1" applyFont="1" applyBorder="1" applyAlignment="1">
      <alignment horizontal="left" vertical="center"/>
    </xf>
    <xf numFmtId="0" fontId="12" fillId="0" borderId="15" xfId="0" applyNumberFormat="1" applyFont="1" applyBorder="1" applyAlignment="1">
      <alignment horizontal="left" vertical="center"/>
    </xf>
    <xf numFmtId="0" fontId="12" fillId="0" borderId="0" xfId="0" applyNumberFormat="1" applyFont="1" applyBorder="1" applyAlignment="1">
      <alignment horizontal="center" vertical="center"/>
    </xf>
    <xf numFmtId="0" fontId="12" fillId="0" borderId="9" xfId="0" applyNumberFormat="1" applyFont="1" applyBorder="1" applyAlignment="1">
      <alignment horizontal="left" vertical="center"/>
    </xf>
    <xf numFmtId="0" fontId="12" fillId="0" borderId="14" xfId="0" applyNumberFormat="1" applyFont="1" applyBorder="1" applyAlignment="1">
      <alignment horizontal="left" vertical="center"/>
    </xf>
    <xf numFmtId="0" fontId="4" fillId="0" borderId="0" xfId="0" applyFont="1" applyBorder="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1" fillId="0" borderId="9" xfId="0" applyFont="1" applyBorder="1" applyAlignment="1">
      <alignment horizontal="left"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vertical="center"/>
    </xf>
    <xf numFmtId="0" fontId="1" fillId="0" borderId="0" xfId="0" applyFont="1" applyFill="1" applyAlignment="1">
      <alignment vertical="center"/>
    </xf>
    <xf numFmtId="0" fontId="5" fillId="0" borderId="0" xfId="0" applyFont="1" applyFill="1" applyAlignment="1">
      <alignment vertical="center"/>
    </xf>
    <xf numFmtId="1" fontId="1" fillId="0" borderId="0" xfId="0" applyNumberFormat="1" applyFont="1" applyFill="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1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center" vertical="center"/>
    </xf>
    <xf numFmtId="0" fontId="12" fillId="0" borderId="12" xfId="0" applyNumberFormat="1" applyFont="1" applyBorder="1" applyAlignment="1">
      <alignment horizontal="left" vertical="center"/>
    </xf>
    <xf numFmtId="164" fontId="1" fillId="0" borderId="1" xfId="1" applyNumberFormat="1" applyFont="1" applyBorder="1" applyAlignment="1">
      <alignment horizontal="right" vertical="center"/>
    </xf>
    <xf numFmtId="164" fontId="1" fillId="2" borderId="1" xfId="1" applyNumberFormat="1" applyFont="1" applyFill="1" applyBorder="1" applyAlignment="1">
      <alignment horizontal="right" vertical="center"/>
    </xf>
    <xf numFmtId="164" fontId="1" fillId="0" borderId="1" xfId="1" applyNumberFormat="1" applyFont="1" applyFill="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64" fontId="2" fillId="0" borderId="1" xfId="1" applyNumberFormat="1" applyFont="1" applyBorder="1" applyAlignment="1">
      <alignment horizontal="right" vertical="center"/>
    </xf>
    <xf numFmtId="0" fontId="16" fillId="0" borderId="0" xfId="0" applyFont="1" applyAlignment="1">
      <alignment vertical="center"/>
    </xf>
    <xf numFmtId="0" fontId="14"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xf>
    <xf numFmtId="0" fontId="1" fillId="0" borderId="7" xfId="0" applyFont="1" applyFill="1" applyBorder="1" applyAlignment="1">
      <alignment vertical="center"/>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vertical="center"/>
    </xf>
    <xf numFmtId="0" fontId="1" fillId="0" borderId="8" xfId="0" applyFont="1" applyFill="1" applyBorder="1" applyAlignment="1">
      <alignment vertical="center" wrapText="1"/>
    </xf>
    <xf numFmtId="3" fontId="1" fillId="0" borderId="8" xfId="0" applyNumberFormat="1" applyFont="1" applyFill="1" applyBorder="1" applyAlignment="1">
      <alignment vertical="center"/>
    </xf>
    <xf numFmtId="3" fontId="1" fillId="0" borderId="1" xfId="0" applyNumberFormat="1" applyFont="1" applyFill="1" applyBorder="1" applyAlignment="1">
      <alignment vertical="center"/>
    </xf>
    <xf numFmtId="3" fontId="1" fillId="0" borderId="1" xfId="1" applyNumberFormat="1" applyFont="1" applyFill="1" applyBorder="1" applyAlignment="1">
      <alignment vertical="center"/>
    </xf>
    <xf numFmtId="1" fontId="14" fillId="0" borderId="0" xfId="0" applyNumberFormat="1" applyFont="1" applyFill="1" applyAlignment="1">
      <alignment vertical="center"/>
    </xf>
    <xf numFmtId="49" fontId="12" fillId="0" borderId="12" xfId="0" applyNumberFormat="1" applyFont="1" applyBorder="1" applyAlignment="1">
      <alignment vertical="center"/>
    </xf>
    <xf numFmtId="49" fontId="12" fillId="0" borderId="13" xfId="0" applyNumberFormat="1" applyFont="1" applyBorder="1" applyAlignment="1">
      <alignment vertical="center"/>
    </xf>
    <xf numFmtId="49" fontId="12" fillId="0" borderId="12" xfId="0" applyNumberFormat="1" applyFont="1" applyBorder="1" applyAlignment="1">
      <alignment vertical="center" wrapText="1"/>
    </xf>
    <xf numFmtId="49" fontId="12" fillId="0" borderId="13" xfId="0" applyNumberFormat="1" applyFont="1" applyBorder="1" applyAlignment="1">
      <alignment vertical="center" wrapText="1"/>
    </xf>
    <xf numFmtId="3" fontId="14" fillId="0" borderId="0" xfId="0" applyNumberFormat="1" applyFont="1" applyFill="1" applyAlignment="1">
      <alignment vertical="center"/>
    </xf>
    <xf numFmtId="9" fontId="14" fillId="0" borderId="0" xfId="2" applyFont="1" applyFill="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3" fontId="1" fillId="0" borderId="0" xfId="0" applyNumberFormat="1" applyFont="1" applyFill="1" applyBorder="1" applyAlignment="1">
      <alignment vertical="center"/>
    </xf>
    <xf numFmtId="43" fontId="14" fillId="0" borderId="0" xfId="1" applyFont="1" applyFill="1" applyAlignment="1">
      <alignment vertical="center"/>
    </xf>
    <xf numFmtId="3" fontId="1" fillId="0" borderId="0" xfId="0" applyNumberFormat="1" applyFont="1" applyFill="1" applyBorder="1" applyAlignment="1">
      <alignment horizontal="center" vertical="center" wrapText="1"/>
    </xf>
    <xf numFmtId="164" fontId="16" fillId="0" borderId="0" xfId="0" applyNumberFormat="1" applyFont="1" applyAlignment="1">
      <alignment vertical="center"/>
    </xf>
    <xf numFmtId="164" fontId="15" fillId="0" borderId="0" xfId="0" applyNumberFormat="1" applyFont="1" applyAlignment="1">
      <alignment vertical="center"/>
    </xf>
    <xf numFmtId="0" fontId="17"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3" fillId="0" borderId="4" xfId="0" applyFont="1" applyFill="1" applyBorder="1" applyAlignment="1">
      <alignment horizontal="center" vertical="center"/>
    </xf>
    <xf numFmtId="0" fontId="1" fillId="0" borderId="13" xfId="0" applyFont="1" applyBorder="1" applyAlignment="1">
      <alignment horizontal="left" vertical="center" wrapText="1"/>
    </xf>
    <xf numFmtId="0" fontId="1" fillId="0" borderId="7"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left" vertical="center" wrapText="1"/>
    </xf>
    <xf numFmtId="0" fontId="1" fillId="0" borderId="15" xfId="0" applyFont="1" applyBorder="1" applyAlignment="1">
      <alignment horizontal="left"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49" fontId="1" fillId="0" borderId="0" xfId="0" applyNumberFormat="1" applyFont="1" applyBorder="1" applyAlignment="1">
      <alignment horizontal="right"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49" fontId="1" fillId="0" borderId="4" xfId="0" applyNumberFormat="1" applyFont="1" applyBorder="1" applyAlignment="1">
      <alignment horizontal="right" vertical="center"/>
    </xf>
    <xf numFmtId="3" fontId="1" fillId="0" borderId="14"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7" xfId="0" applyNumberFormat="1" applyFont="1" applyBorder="1" applyAlignment="1">
      <alignment horizontal="center" vertical="center"/>
    </xf>
    <xf numFmtId="3" fontId="1" fillId="0" borderId="9" xfId="0" applyNumberFormat="1" applyFont="1" applyBorder="1" applyAlignment="1">
      <alignment horizontal="center"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49" fontId="12" fillId="0" borderId="13"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13" xfId="0" applyNumberFormat="1" applyFont="1" applyBorder="1" applyAlignment="1">
      <alignment horizontal="left" vertical="center"/>
    </xf>
    <xf numFmtId="49" fontId="12" fillId="0" borderId="7" xfId="0" applyNumberFormat="1" applyFont="1" applyBorder="1" applyAlignment="1">
      <alignment horizontal="left" vertical="center"/>
    </xf>
    <xf numFmtId="49" fontId="12" fillId="0" borderId="0"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14" xfId="0" applyNumberFormat="1" applyFont="1" applyBorder="1" applyAlignment="1">
      <alignment horizontal="center" vertical="center"/>
    </xf>
    <xf numFmtId="49" fontId="12" fillId="0" borderId="0" xfId="0" applyNumberFormat="1" applyFont="1" applyBorder="1" applyAlignment="1">
      <alignment horizontal="center" vertical="center"/>
    </xf>
    <xf numFmtId="165"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12" fillId="0" borderId="1" xfId="0" applyNumberFormat="1" applyFont="1" applyBorder="1" applyAlignment="1">
      <alignment horizontal="center" vertical="center"/>
    </xf>
    <xf numFmtId="3" fontId="12" fillId="0" borderId="12"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12"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6"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166" fontId="12" fillId="0" borderId="1"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12" xfId="0" applyNumberFormat="1" applyFont="1" applyBorder="1" applyAlignment="1">
      <alignment horizontal="left" vertical="center" wrapText="1"/>
    </xf>
    <xf numFmtId="0" fontId="12" fillId="0" borderId="14" xfId="0" applyNumberFormat="1" applyFont="1" applyBorder="1" applyAlignment="1">
      <alignment horizontal="left" vertical="center" wrapText="1"/>
    </xf>
    <xf numFmtId="0" fontId="12" fillId="0" borderId="0" xfId="0" applyNumberFormat="1" applyFont="1" applyBorder="1" applyAlignment="1">
      <alignment horizontal="left" vertical="center" wrapText="1"/>
    </xf>
    <xf numFmtId="0" fontId="12" fillId="0" borderId="3" xfId="0" applyNumberFormat="1" applyFont="1" applyBorder="1" applyAlignment="1">
      <alignment horizontal="left" vertical="center" wrapText="1"/>
    </xf>
    <xf numFmtId="49" fontId="12" fillId="0" borderId="12" xfId="0" applyNumberFormat="1" applyFont="1" applyBorder="1" applyAlignment="1">
      <alignment horizontal="left" vertical="center"/>
    </xf>
    <xf numFmtId="0" fontId="12" fillId="0" borderId="14"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3"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11" fillId="0" borderId="10"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9" xfId="0" applyNumberFormat="1" applyFont="1" applyBorder="1" applyAlignment="1">
      <alignment horizontal="center" vertical="center" wrapText="1"/>
    </xf>
    <xf numFmtId="0" fontId="11" fillId="0" borderId="10"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11" fillId="0" borderId="14"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15" xfId="0" applyNumberFormat="1" applyFont="1" applyBorder="1" applyAlignment="1">
      <alignment horizontal="center" vertical="center" wrapText="1"/>
    </xf>
    <xf numFmtId="0" fontId="11" fillId="0" borderId="14" xfId="0" applyNumberFormat="1" applyFont="1" applyBorder="1" applyAlignment="1">
      <alignment horizontal="right" vertical="center"/>
    </xf>
    <xf numFmtId="0" fontId="11" fillId="0" borderId="0" xfId="0" applyNumberFormat="1" applyFont="1" applyBorder="1" applyAlignment="1">
      <alignment horizontal="right" vertical="center"/>
    </xf>
    <xf numFmtId="49" fontId="11" fillId="0" borderId="4" xfId="0" applyNumberFormat="1" applyFont="1" applyBorder="1" applyAlignment="1">
      <alignment horizontal="center" vertical="center"/>
    </xf>
    <xf numFmtId="0" fontId="11" fillId="0" borderId="0" xfId="0" applyNumberFormat="1" applyFont="1" applyBorder="1" applyAlignment="1">
      <alignment horizontal="left" vertical="center"/>
    </xf>
    <xf numFmtId="0" fontId="11" fillId="0" borderId="3" xfId="0" applyNumberFormat="1" applyFont="1" applyBorder="1" applyAlignment="1">
      <alignment horizontal="left" vertical="center"/>
    </xf>
    <xf numFmtId="0" fontId="12" fillId="0" borderId="9"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0" fontId="12" fillId="0" borderId="11"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3"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xf>
    <xf numFmtId="0" fontId="11" fillId="0" borderId="13" xfId="0" applyNumberFormat="1" applyFont="1" applyBorder="1" applyAlignment="1">
      <alignment horizontal="left" vertical="center" wrapText="1"/>
    </xf>
    <xf numFmtId="0" fontId="11" fillId="0" borderId="7" xfId="0" applyNumberFormat="1" applyFont="1" applyBorder="1" applyAlignment="1">
      <alignment horizontal="left" vertical="center" wrapText="1"/>
    </xf>
    <xf numFmtId="49" fontId="12" fillId="0" borderId="1" xfId="0" applyNumberFormat="1" applyFont="1" applyBorder="1" applyAlignment="1">
      <alignment horizontal="center" vertical="center"/>
    </xf>
    <xf numFmtId="49" fontId="12" fillId="0" borderId="14" xfId="0" applyNumberFormat="1" applyFont="1" applyBorder="1" applyAlignment="1">
      <alignment horizontal="lef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textRotation="90" wrapText="1"/>
    </xf>
    <xf numFmtId="0" fontId="13" fillId="0" borderId="10" xfId="0" applyFont="1" applyBorder="1" applyAlignment="1">
      <alignment horizontal="center" vertical="center" textRotation="90" wrapText="1"/>
    </xf>
    <xf numFmtId="0" fontId="13" fillId="0" borderId="11" xfId="0" applyFont="1" applyBorder="1" applyAlignment="1">
      <alignment horizontal="center" vertical="center" textRotation="90" wrapText="1"/>
    </xf>
    <xf numFmtId="0" fontId="13" fillId="0" borderId="6"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165" fontId="4" fillId="0" borderId="1"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7"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3"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165"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 fontId="4" fillId="0" borderId="9"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1"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8" xfId="0"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4" xfId="0" applyFont="1" applyBorder="1" applyAlignment="1">
      <alignment horizontal="center" vertical="center" textRotation="90" wrapText="1"/>
    </xf>
    <xf numFmtId="0" fontId="13" fillId="0" borderId="0"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5" xfId="0" applyNumberFormat="1" applyFont="1" applyBorder="1" applyAlignment="1">
      <alignment horizontal="center" vertical="center"/>
    </xf>
    <xf numFmtId="43" fontId="4" fillId="0" borderId="5" xfId="1" applyFont="1" applyBorder="1" applyAlignment="1">
      <alignment horizontal="center" vertical="center"/>
    </xf>
    <xf numFmtId="3" fontId="4" fillId="0" borderId="8" xfId="0" applyNumberFormat="1" applyFont="1" applyBorder="1" applyAlignment="1">
      <alignment horizontal="center" vertical="center"/>
    </xf>
    <xf numFmtId="43" fontId="4" fillId="0" borderId="1" xfId="1" applyFont="1" applyBorder="1" applyAlignment="1">
      <alignment horizontal="center" vertical="center"/>
    </xf>
    <xf numFmtId="49" fontId="4" fillId="0" borderId="2" xfId="0" applyNumberFormat="1" applyFont="1" applyBorder="1" applyAlignment="1">
      <alignment horizontal="center" vertical="center"/>
    </xf>
  </cellXfs>
  <cellStyles count="3">
    <cellStyle name="Обычный" xfId="0" builtinId="0"/>
    <cellStyle name="Процентный" xfId="2" builtinId="5"/>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6;&#1040;&#1041;&#1054;&#1063;&#1040;&#1071;\My%20Documents%20&#1085;&#1072;%20&#1061;&#1086;&#1088;&#1086;&#1096;&#1080;&#1093;%20&#1048;&#1075;&#1086;&#1088;&#1100;%20&#1057;&#1077;&#1088;&#1075;&#1077;&#1077;&#1074;&#1080;&#1095;%20(10.64.138.133)\&#1092;&#1072;&#1082;&#1090;%202014\&#1040;&#1085;&#1072;&#1083;&#1080;&#1079;%202014%20&#1075;&#1086;&#1076;&#1072;%20&#1056;&#1069;&#1050;\&#1060;&#1086;&#1088;&#1084;&#1072;%20&#1056;&#1069;&#1050;%202014%20&#1075;\&#1056;&#1077;&#1084;&#1086;&#1085;&#1090;&#1099;\&#1048;&#1089;&#1087;&#1086;&#1083;&#1085;&#1077;&#1085;&#1080;&#1077;%20&#1050;&#10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yukhanovaTV\AppData\Local\Microsoft\Windows\Temporary%20Internet%20Files\Content.Outlook\2W02LU3J\&#1055;&#1083;&#1072;&#1085;%20&#1082;&#1072;&#1087;&#1080;&#1090;&#1072;&#1083;&#1100;&#1085;&#1086;&#1075;&#1086;%20&#1088;&#1077;&#1084;&#1086;&#1085;&#1090;&#1072;%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map-1c\&#1086;&#1073;&#1097;&#1080;&#1077;%20&#1087;&#1072;&#1087;&#1082;&#1080;%20&#1086;&#1090;&#1076;&#1077;&#1083;&#1086;&#1074;\&#1055;&#1069;&#1054;\&#1055;&#1051;&#1040;&#1053;%202015\&#1058;&#1080;&#1090;&#1091;&#1083;&#1099;\&#1057;&#1069;&#1053;&#1057;&#1080;&#1057;\&#1055;&#1083;&#1072;&#1085;%20&#1082;&#1072;&#1087;&#1080;&#1090;&#1072;&#1083;&#1100;&#1085;&#1086;&#1075;&#1086;%20&#1088;&#1077;&#1084;&#1086;&#1085;&#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квартал"/>
      <sheetName val="2 квартал "/>
      <sheetName val="3 квартал"/>
      <sheetName val="4 квартал"/>
      <sheetName val="полугодие"/>
      <sheetName val="9 месяцев"/>
      <sheetName val="год"/>
    </sheetNames>
    <sheetDataSet>
      <sheetData sheetId="0" refreshError="1"/>
      <sheetData sheetId="1" refreshError="1"/>
      <sheetData sheetId="2" refreshError="1"/>
      <sheetData sheetId="3" refreshError="1"/>
      <sheetData sheetId="4" refreshError="1"/>
      <sheetData sheetId="5" refreshError="1"/>
      <sheetData sheetId="6">
        <row r="6">
          <cell r="I6">
            <v>1831</v>
          </cell>
        </row>
        <row r="8">
          <cell r="I8">
            <v>1095</v>
          </cell>
        </row>
        <row r="10">
          <cell r="I10">
            <v>2383</v>
          </cell>
        </row>
        <row r="12">
          <cell r="I12">
            <v>106</v>
          </cell>
        </row>
        <row r="36">
          <cell r="I36">
            <v>3807</v>
          </cell>
        </row>
        <row r="39">
          <cell r="I39">
            <v>4889</v>
          </cell>
        </row>
        <row r="58">
          <cell r="H58">
            <v>16608</v>
          </cell>
          <cell r="I58">
            <v>14111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ИСПОЛНЕНИЕ"/>
      <sheetName val="1 кваратл"/>
      <sheetName val="2 квартал"/>
      <sheetName val="3 квартал"/>
      <sheetName val="4 квартал"/>
    </sheetNames>
    <sheetDataSet>
      <sheetData sheetId="0">
        <row r="46">
          <cell r="R46">
            <v>5541</v>
          </cell>
        </row>
        <row r="50">
          <cell r="R50">
            <v>15000</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ИСПОЛНЕНИЕ"/>
    </sheetNames>
    <sheetDataSet>
      <sheetData sheetId="0" refreshError="1"/>
      <sheetData sheetId="1">
        <row r="13">
          <cell r="L13">
            <v>2500</v>
          </cell>
        </row>
        <row r="18">
          <cell r="L18">
            <v>3000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35"/>
  <sheetViews>
    <sheetView tabSelected="1" workbookViewId="0">
      <selection sqref="A1:XFD1048576"/>
    </sheetView>
  </sheetViews>
  <sheetFormatPr defaultRowHeight="15.75" x14ac:dyDescent="0.25"/>
  <cols>
    <col min="1" max="1" width="9.140625" style="12"/>
    <col min="2" max="2" width="48" style="13" customWidth="1"/>
    <col min="3" max="3" width="13.42578125" style="12" customWidth="1"/>
    <col min="4" max="4" width="17" style="12" customWidth="1"/>
    <col min="5" max="5" width="17" style="12" hidden="1" customWidth="1"/>
    <col min="6" max="7" width="17" style="12" customWidth="1"/>
    <col min="8" max="9" width="9.140625" style="12"/>
    <col min="10" max="10" width="10.7109375" style="12" bestFit="1" customWidth="1"/>
    <col min="11" max="12" width="9.85546875" style="12" bestFit="1" customWidth="1"/>
    <col min="13" max="16384" width="9.140625" style="12"/>
  </cols>
  <sheetData>
    <row r="1" spans="1:12" x14ac:dyDescent="0.25">
      <c r="A1" s="4"/>
      <c r="B1" s="8"/>
      <c r="C1" s="4"/>
      <c r="D1" s="4"/>
      <c r="E1" s="4"/>
      <c r="F1" s="4"/>
      <c r="G1" s="7" t="s">
        <v>86</v>
      </c>
    </row>
    <row r="2" spans="1:12" ht="15.75" customHeight="1" x14ac:dyDescent="0.25">
      <c r="A2" s="92" t="s">
        <v>0</v>
      </c>
      <c r="B2" s="92"/>
      <c r="C2" s="92"/>
      <c r="D2" s="92"/>
      <c r="E2" s="92"/>
      <c r="F2" s="92"/>
      <c r="G2" s="92"/>
    </row>
    <row r="3" spans="1:12" x14ac:dyDescent="0.25">
      <c r="A3" s="93" t="s">
        <v>79</v>
      </c>
      <c r="B3" s="93"/>
      <c r="C3" s="93"/>
      <c r="D3" s="93"/>
      <c r="E3" s="93"/>
      <c r="F3" s="93"/>
      <c r="G3" s="93"/>
    </row>
    <row r="4" spans="1:12" ht="15.75" customHeight="1" x14ac:dyDescent="0.25">
      <c r="A4" s="92" t="s">
        <v>198</v>
      </c>
      <c r="B4" s="92"/>
      <c r="C4" s="92"/>
      <c r="D4" s="92"/>
      <c r="E4" s="92"/>
      <c r="F4" s="92"/>
      <c r="G4" s="92"/>
    </row>
    <row r="5" spans="1:12" x14ac:dyDescent="0.25">
      <c r="A5" s="4"/>
      <c r="B5" s="8"/>
      <c r="C5" s="4"/>
      <c r="D5" s="4"/>
      <c r="E5" s="4"/>
      <c r="F5" s="4"/>
      <c r="G5" s="4"/>
    </row>
    <row r="6" spans="1:12" x14ac:dyDescent="0.25">
      <c r="A6" s="94" t="s">
        <v>75</v>
      </c>
      <c r="B6" s="94"/>
      <c r="C6" s="94"/>
      <c r="D6" s="94"/>
      <c r="E6" s="94"/>
      <c r="F6" s="94"/>
      <c r="G6" s="94"/>
    </row>
    <row r="7" spans="1:12" x14ac:dyDescent="0.25">
      <c r="A7" s="4"/>
      <c r="B7" s="8"/>
      <c r="C7" s="4"/>
      <c r="D7" s="4"/>
      <c r="E7" s="4"/>
      <c r="F7" s="4"/>
      <c r="G7" s="4"/>
    </row>
    <row r="8" spans="1:12" ht="63" x14ac:dyDescent="0.25">
      <c r="A8" s="1" t="s">
        <v>1</v>
      </c>
      <c r="B8" s="1" t="s">
        <v>2</v>
      </c>
      <c r="C8" s="1" t="s">
        <v>3</v>
      </c>
      <c r="D8" s="1" t="s">
        <v>76</v>
      </c>
      <c r="E8" s="1"/>
      <c r="F8" s="1" t="s">
        <v>77</v>
      </c>
      <c r="G8" s="1" t="s">
        <v>78</v>
      </c>
    </row>
    <row r="9" spans="1:12" s="58" customFormat="1" ht="31.5" x14ac:dyDescent="0.25">
      <c r="A9" s="55" t="s">
        <v>4</v>
      </c>
      <c r="B9" s="56" t="s">
        <v>5</v>
      </c>
      <c r="C9" s="55" t="s">
        <v>6</v>
      </c>
      <c r="D9" s="57">
        <v>1386613.37965</v>
      </c>
      <c r="E9" s="57"/>
      <c r="F9" s="57">
        <v>1428590.3485122707</v>
      </c>
      <c r="G9" s="57">
        <v>1090635.3969389573</v>
      </c>
      <c r="H9" s="12"/>
      <c r="J9" s="88"/>
      <c r="K9" s="88"/>
      <c r="L9" s="88"/>
    </row>
    <row r="10" spans="1:12" x14ac:dyDescent="0.25">
      <c r="A10" s="2" t="s">
        <v>7</v>
      </c>
      <c r="B10" s="3" t="s">
        <v>8</v>
      </c>
      <c r="C10" s="2" t="s">
        <v>6</v>
      </c>
      <c r="D10" s="52">
        <v>458162.63670999993</v>
      </c>
      <c r="E10" s="52"/>
      <c r="F10" s="52">
        <v>498057.863923</v>
      </c>
      <c r="G10" s="52">
        <v>378380.93149557791</v>
      </c>
    </row>
    <row r="11" spans="1:12" x14ac:dyDescent="0.25">
      <c r="A11" s="2" t="s">
        <v>9</v>
      </c>
      <c r="B11" s="3" t="s">
        <v>10</v>
      </c>
      <c r="C11" s="2" t="s">
        <v>6</v>
      </c>
      <c r="D11" s="52">
        <v>123811.1764</v>
      </c>
      <c r="E11" s="52"/>
      <c r="F11" s="52">
        <v>134809.82141500001</v>
      </c>
      <c r="G11" s="52">
        <v>102205.70753007602</v>
      </c>
    </row>
    <row r="12" spans="1:12" x14ac:dyDescent="0.25">
      <c r="A12" s="2" t="s">
        <v>11</v>
      </c>
      <c r="B12" s="3" t="s">
        <v>12</v>
      </c>
      <c r="C12" s="2" t="s">
        <v>6</v>
      </c>
      <c r="D12" s="52">
        <v>71573.98384999999</v>
      </c>
      <c r="E12" s="52"/>
      <c r="F12" s="52">
        <v>76141.375425000006</v>
      </c>
      <c r="G12" s="52">
        <v>56472.387950685006</v>
      </c>
    </row>
    <row r="13" spans="1:12" x14ac:dyDescent="0.25">
      <c r="A13" s="6" t="s">
        <v>13</v>
      </c>
      <c r="B13" s="3" t="s">
        <v>14</v>
      </c>
      <c r="C13" s="2" t="s">
        <v>6</v>
      </c>
      <c r="D13" s="53">
        <v>104064</v>
      </c>
      <c r="E13" s="52"/>
      <c r="F13" s="52">
        <v>113690.00370999999</v>
      </c>
      <c r="G13" s="52">
        <v>85186.524843980966</v>
      </c>
    </row>
    <row r="14" spans="1:12" ht="15" customHeight="1" x14ac:dyDescent="0.25">
      <c r="A14" s="6" t="s">
        <v>80</v>
      </c>
      <c r="B14" s="9" t="s">
        <v>82</v>
      </c>
      <c r="C14" s="2" t="s">
        <v>6</v>
      </c>
      <c r="D14" s="52">
        <v>44173.572430000007</v>
      </c>
      <c r="E14" s="52"/>
      <c r="F14" s="52">
        <v>51550.568694234862</v>
      </c>
      <c r="G14" s="52">
        <v>39181.840653246472</v>
      </c>
    </row>
    <row r="15" spans="1:12" x14ac:dyDescent="0.25">
      <c r="A15" s="6" t="s">
        <v>81</v>
      </c>
      <c r="B15" s="9" t="s">
        <v>83</v>
      </c>
      <c r="C15" s="2" t="s">
        <v>6</v>
      </c>
      <c r="D15" s="53">
        <v>5243</v>
      </c>
      <c r="E15" s="52"/>
      <c r="F15" s="52">
        <v>9425.1922536822003</v>
      </c>
      <c r="G15" s="52">
        <v>4741.6214237110498</v>
      </c>
    </row>
    <row r="16" spans="1:12" s="58" customFormat="1" ht="47.25" x14ac:dyDescent="0.25">
      <c r="A16" s="55" t="s">
        <v>15</v>
      </c>
      <c r="B16" s="56" t="s">
        <v>16</v>
      </c>
      <c r="C16" s="55" t="s">
        <v>6</v>
      </c>
      <c r="D16" s="57">
        <v>1994399.9426599999</v>
      </c>
      <c r="E16" s="57"/>
      <c r="F16" s="57">
        <v>1937565</v>
      </c>
      <c r="G16" s="57">
        <v>1410930.9781884574</v>
      </c>
      <c r="H16" s="12"/>
      <c r="J16" s="88"/>
      <c r="K16" s="88"/>
      <c r="L16" s="88"/>
    </row>
    <row r="17" spans="1:12" x14ac:dyDescent="0.25">
      <c r="A17" s="2" t="s">
        <v>17</v>
      </c>
      <c r="B17" s="3" t="s">
        <v>18</v>
      </c>
      <c r="C17" s="2" t="s">
        <v>6</v>
      </c>
      <c r="D17" s="52">
        <v>671088.76828136935</v>
      </c>
      <c r="E17" s="52"/>
      <c r="F17" s="52">
        <v>404230</v>
      </c>
      <c r="G17" s="52">
        <v>401335.33778319997</v>
      </c>
      <c r="J17" s="89"/>
      <c r="K17" s="89"/>
      <c r="L17" s="89"/>
    </row>
    <row r="18" spans="1:12" x14ac:dyDescent="0.25">
      <c r="A18" s="2" t="s">
        <v>19</v>
      </c>
      <c r="B18" s="3" t="s">
        <v>20</v>
      </c>
      <c r="C18" s="2" t="s">
        <v>6</v>
      </c>
      <c r="D18" s="52">
        <v>195085.72398539318</v>
      </c>
      <c r="E18" s="52"/>
      <c r="F18" s="52">
        <v>109188</v>
      </c>
      <c r="G18" s="52">
        <v>108405.29051600001</v>
      </c>
    </row>
    <row r="19" spans="1:12" x14ac:dyDescent="0.25">
      <c r="A19" s="2" t="s">
        <v>21</v>
      </c>
      <c r="B19" s="3" t="s">
        <v>22</v>
      </c>
      <c r="C19" s="2" t="s">
        <v>6</v>
      </c>
      <c r="D19" s="52">
        <v>90199.891089690442</v>
      </c>
      <c r="E19" s="52"/>
      <c r="F19" s="52">
        <v>56609</v>
      </c>
      <c r="G19" s="52">
        <v>60010.635573149993</v>
      </c>
    </row>
    <row r="20" spans="1:12" x14ac:dyDescent="0.25">
      <c r="A20" s="2" t="s">
        <v>23</v>
      </c>
      <c r="B20" s="3" t="s">
        <v>24</v>
      </c>
      <c r="C20" s="2" t="s">
        <v>6</v>
      </c>
      <c r="D20" s="52">
        <v>109831.74607197763</v>
      </c>
      <c r="E20" s="52"/>
      <c r="F20" s="52">
        <v>85446</v>
      </c>
      <c r="G20" s="52">
        <v>90680.767801740003</v>
      </c>
    </row>
    <row r="21" spans="1:12" ht="15.75" customHeight="1" x14ac:dyDescent="0.25">
      <c r="A21" s="2" t="s">
        <v>84</v>
      </c>
      <c r="B21" s="3" t="s">
        <v>82</v>
      </c>
      <c r="C21" s="2" t="s">
        <v>6</v>
      </c>
      <c r="D21" s="52">
        <v>51763.663179481868</v>
      </c>
      <c r="E21" s="52"/>
      <c r="F21" s="52">
        <v>44823.999999999993</v>
      </c>
      <c r="G21" s="52">
        <v>41482.732563838239</v>
      </c>
    </row>
    <row r="22" spans="1:12" x14ac:dyDescent="0.25">
      <c r="A22" s="2" t="s">
        <v>85</v>
      </c>
      <c r="B22" s="3" t="s">
        <v>83</v>
      </c>
      <c r="C22" s="2" t="s">
        <v>6</v>
      </c>
      <c r="D22" s="52">
        <v>35742.670360676086</v>
      </c>
      <c r="E22" s="52"/>
      <c r="F22" s="52">
        <v>21096</v>
      </c>
      <c r="G22" s="52">
        <v>11271.137294810775</v>
      </c>
    </row>
    <row r="23" spans="1:12" s="58" customFormat="1" x14ac:dyDescent="0.25">
      <c r="A23" s="55" t="s">
        <v>25</v>
      </c>
      <c r="B23" s="56" t="s">
        <v>26</v>
      </c>
      <c r="C23" s="55" t="s">
        <v>6</v>
      </c>
      <c r="D23" s="57">
        <v>-607786.56300999993</v>
      </c>
      <c r="E23" s="57"/>
      <c r="F23" s="57">
        <v>-508974.65148772928</v>
      </c>
      <c r="G23" s="57">
        <v>-320295.58124950016</v>
      </c>
      <c r="H23" s="12"/>
    </row>
    <row r="24" spans="1:12" x14ac:dyDescent="0.25">
      <c r="A24" s="2" t="s">
        <v>27</v>
      </c>
      <c r="B24" s="3" t="s">
        <v>28</v>
      </c>
      <c r="C24" s="2" t="s">
        <v>6</v>
      </c>
      <c r="D24" s="52">
        <v>0</v>
      </c>
      <c r="E24" s="52"/>
      <c r="F24" s="52">
        <v>0</v>
      </c>
      <c r="G24" s="52">
        <v>0</v>
      </c>
    </row>
    <row r="25" spans="1:12" x14ac:dyDescent="0.25">
      <c r="A25" s="2" t="s">
        <v>29</v>
      </c>
      <c r="B25" s="3" t="s">
        <v>30</v>
      </c>
      <c r="C25" s="2" t="s">
        <v>6</v>
      </c>
      <c r="D25" s="52">
        <v>5</v>
      </c>
      <c r="E25" s="52"/>
      <c r="F25" s="52">
        <v>0</v>
      </c>
      <c r="G25" s="52">
        <v>0</v>
      </c>
    </row>
    <row r="26" spans="1:12" x14ac:dyDescent="0.25">
      <c r="A26" s="2" t="s">
        <v>31</v>
      </c>
      <c r="B26" s="3" t="s">
        <v>32</v>
      </c>
      <c r="C26" s="2" t="s">
        <v>6</v>
      </c>
      <c r="D26" s="52">
        <v>0</v>
      </c>
      <c r="E26" s="52"/>
      <c r="F26" s="52">
        <v>0</v>
      </c>
      <c r="G26" s="52">
        <v>0</v>
      </c>
    </row>
    <row r="27" spans="1:12" x14ac:dyDescent="0.25">
      <c r="A27" s="10" t="s">
        <v>33</v>
      </c>
      <c r="B27" s="11" t="s">
        <v>34</v>
      </c>
      <c r="C27" s="10" t="s">
        <v>6</v>
      </c>
      <c r="D27" s="54">
        <v>260694.37865999999</v>
      </c>
      <c r="E27" s="54"/>
      <c r="F27" s="54">
        <v>194838.09182468726</v>
      </c>
      <c r="G27" s="54">
        <v>158426.46433410136</v>
      </c>
    </row>
    <row r="28" spans="1:12" x14ac:dyDescent="0.25">
      <c r="A28" s="10" t="s">
        <v>35</v>
      </c>
      <c r="B28" s="11" t="s">
        <v>36</v>
      </c>
      <c r="C28" s="10" t="s">
        <v>6</v>
      </c>
      <c r="D28" s="54">
        <v>361509.49505999999</v>
      </c>
      <c r="E28" s="54"/>
      <c r="F28" s="54">
        <v>2399585.3668369995</v>
      </c>
      <c r="G28" s="54">
        <v>322702.65694828937</v>
      </c>
    </row>
    <row r="29" spans="1:12" x14ac:dyDescent="0.25">
      <c r="A29" s="10" t="s">
        <v>37</v>
      </c>
      <c r="B29" s="11" t="s">
        <v>38</v>
      </c>
      <c r="C29" s="10" t="s">
        <v>6</v>
      </c>
      <c r="D29" s="52">
        <v>-708606.67940999987</v>
      </c>
      <c r="E29" s="52">
        <v>0</v>
      </c>
      <c r="F29" s="52">
        <v>-2713721.9265000415</v>
      </c>
      <c r="G29" s="52">
        <v>-484571.77386368817</v>
      </c>
    </row>
    <row r="30" spans="1:12" x14ac:dyDescent="0.25">
      <c r="A30" s="2" t="s">
        <v>39</v>
      </c>
      <c r="B30" s="3" t="s">
        <v>40</v>
      </c>
      <c r="C30" s="2" t="s">
        <v>6</v>
      </c>
      <c r="D30" s="52">
        <v>0</v>
      </c>
      <c r="E30" s="52"/>
      <c r="F30" s="52">
        <v>0</v>
      </c>
      <c r="G30" s="52">
        <v>0</v>
      </c>
    </row>
    <row r="31" spans="1:12" ht="31.5" x14ac:dyDescent="0.25">
      <c r="A31" s="2" t="s">
        <v>41</v>
      </c>
      <c r="B31" s="3" t="s">
        <v>42</v>
      </c>
      <c r="C31" s="2" t="s">
        <v>6</v>
      </c>
      <c r="D31" s="52">
        <v>0</v>
      </c>
      <c r="E31" s="52"/>
      <c r="F31" s="52">
        <v>0</v>
      </c>
      <c r="G31" s="52">
        <v>0</v>
      </c>
    </row>
    <row r="32" spans="1:12" ht="17.25" customHeight="1" x14ac:dyDescent="0.25">
      <c r="A32" s="2" t="s">
        <v>43</v>
      </c>
      <c r="B32" s="3" t="s">
        <v>44</v>
      </c>
      <c r="C32" s="2" t="s">
        <v>6</v>
      </c>
      <c r="D32" s="52">
        <v>0</v>
      </c>
      <c r="E32" s="52"/>
      <c r="F32" s="52">
        <v>0</v>
      </c>
      <c r="G32" s="52">
        <v>0</v>
      </c>
    </row>
    <row r="33" spans="1:7" x14ac:dyDescent="0.25">
      <c r="A33" s="2" t="s">
        <v>45</v>
      </c>
      <c r="B33" s="3" t="s">
        <v>46</v>
      </c>
      <c r="C33" s="2" t="s">
        <v>6</v>
      </c>
      <c r="D33" s="52">
        <v>0</v>
      </c>
      <c r="E33" s="52"/>
      <c r="F33" s="52">
        <v>0</v>
      </c>
      <c r="G33" s="52">
        <v>0</v>
      </c>
    </row>
    <row r="34" spans="1:7" x14ac:dyDescent="0.25">
      <c r="A34" s="2" t="s">
        <v>47</v>
      </c>
      <c r="B34" s="3" t="s">
        <v>48</v>
      </c>
      <c r="C34" s="2" t="s">
        <v>6</v>
      </c>
      <c r="D34" s="52">
        <v>0</v>
      </c>
      <c r="E34" s="52"/>
      <c r="F34" s="52">
        <v>0</v>
      </c>
      <c r="G34" s="52">
        <v>0</v>
      </c>
    </row>
    <row r="35" spans="1:7" x14ac:dyDescent="0.25">
      <c r="A35" s="2" t="s">
        <v>49</v>
      </c>
      <c r="B35" s="3" t="s">
        <v>50</v>
      </c>
      <c r="C35" s="2" t="s">
        <v>6</v>
      </c>
      <c r="D35" s="52">
        <v>0</v>
      </c>
      <c r="E35" s="52"/>
      <c r="F35" s="52">
        <v>0</v>
      </c>
      <c r="G35" s="52">
        <v>0</v>
      </c>
    </row>
  </sheetData>
  <mergeCells count="4">
    <mergeCell ref="A2:G2"/>
    <mergeCell ref="A3:G3"/>
    <mergeCell ref="A4:G4"/>
    <mergeCell ref="A6:G6"/>
  </mergeCells>
  <phoneticPr fontId="0" type="noConversion"/>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46"/>
  <sheetViews>
    <sheetView workbookViewId="0">
      <selection sqref="A1:XFD1048576"/>
    </sheetView>
  </sheetViews>
  <sheetFormatPr defaultRowHeight="15.75" x14ac:dyDescent="0.25"/>
  <cols>
    <col min="1" max="1" width="27.7109375" style="59" customWidth="1"/>
    <col min="2" max="2" width="13.85546875" style="59" customWidth="1"/>
    <col min="3" max="3" width="14.28515625" style="59" customWidth="1"/>
    <col min="4" max="4" width="15" style="59" customWidth="1"/>
    <col min="5" max="5" width="14.28515625" style="59" customWidth="1"/>
    <col min="6" max="6" width="15.85546875" style="59" customWidth="1"/>
    <col min="7" max="7" width="14.28515625" style="59" customWidth="1"/>
    <col min="8" max="8" width="19.5703125" style="59" bestFit="1" customWidth="1"/>
    <col min="9" max="9" width="17.42578125" style="59" customWidth="1"/>
    <col min="10" max="14" width="14.28515625" style="59" customWidth="1"/>
    <col min="15" max="15" width="10.28515625" style="59" bestFit="1" customWidth="1"/>
    <col min="16" max="19" width="9.140625" style="59"/>
    <col min="20" max="20" width="16.28515625" style="59" bestFit="1" customWidth="1"/>
    <col min="21" max="16384" width="9.140625" style="59"/>
  </cols>
  <sheetData>
    <row r="1" spans="1:23" x14ac:dyDescent="0.25">
      <c r="A1" s="95" t="s">
        <v>71</v>
      </c>
      <c r="B1" s="95"/>
      <c r="C1" s="95"/>
      <c r="D1" s="95"/>
      <c r="E1" s="95"/>
      <c r="F1" s="95"/>
      <c r="G1" s="95"/>
      <c r="H1" s="95"/>
      <c r="I1" s="95"/>
      <c r="J1" s="95"/>
      <c r="K1" s="95"/>
      <c r="L1" s="95"/>
      <c r="M1" s="91"/>
      <c r="N1" s="91"/>
    </row>
    <row r="2" spans="1:23" x14ac:dyDescent="0.25">
      <c r="A2" s="42"/>
      <c r="B2" s="42"/>
      <c r="C2" s="42"/>
      <c r="D2" s="42"/>
      <c r="E2" s="42"/>
      <c r="F2" s="42"/>
      <c r="G2" s="42"/>
      <c r="H2" s="42"/>
      <c r="I2" s="42"/>
      <c r="J2" s="42"/>
      <c r="K2" s="42"/>
      <c r="L2" s="42"/>
      <c r="M2" s="42"/>
      <c r="N2" s="42"/>
    </row>
    <row r="3" spans="1:23" x14ac:dyDescent="0.25">
      <c r="A3" s="96" t="s">
        <v>72</v>
      </c>
      <c r="B3" s="96"/>
      <c r="C3" s="96"/>
      <c r="D3" s="96"/>
      <c r="E3" s="96"/>
      <c r="F3" s="96"/>
      <c r="G3" s="96"/>
      <c r="H3" s="96"/>
      <c r="I3" s="96"/>
      <c r="J3" s="96"/>
      <c r="K3" s="96"/>
      <c r="L3" s="96"/>
      <c r="M3" s="81"/>
      <c r="N3" s="81"/>
    </row>
    <row r="4" spans="1:23" x14ac:dyDescent="0.25">
      <c r="A4" s="60"/>
      <c r="B4" s="61"/>
      <c r="C4" s="62"/>
      <c r="D4" s="63"/>
      <c r="E4" s="63" t="s">
        <v>51</v>
      </c>
      <c r="F4" s="63"/>
      <c r="G4" s="63"/>
      <c r="H4" s="63"/>
      <c r="I4" s="63"/>
      <c r="J4" s="63"/>
      <c r="K4" s="63"/>
      <c r="L4" s="64"/>
      <c r="M4" s="82"/>
      <c r="N4" s="82"/>
    </row>
    <row r="5" spans="1:23" ht="113.25" customHeight="1" x14ac:dyDescent="0.25">
      <c r="A5" s="65" t="s">
        <v>52</v>
      </c>
      <c r="B5" s="65" t="s">
        <v>53</v>
      </c>
      <c r="C5" s="66" t="s">
        <v>54</v>
      </c>
      <c r="D5" s="67" t="s">
        <v>55</v>
      </c>
      <c r="E5" s="67" t="s">
        <v>56</v>
      </c>
      <c r="F5" s="67" t="s">
        <v>57</v>
      </c>
      <c r="G5" s="67" t="s">
        <v>58</v>
      </c>
      <c r="H5" s="67" t="s">
        <v>59</v>
      </c>
      <c r="I5" s="67" t="s">
        <v>196</v>
      </c>
      <c r="J5" s="67" t="s">
        <v>60</v>
      </c>
      <c r="K5" s="67" t="s">
        <v>61</v>
      </c>
      <c r="L5" s="68" t="s">
        <v>62</v>
      </c>
      <c r="M5" s="83"/>
      <c r="N5" s="83"/>
    </row>
    <row r="6" spans="1:23" x14ac:dyDescent="0.25">
      <c r="A6" s="69"/>
      <c r="B6" s="10">
        <v>1</v>
      </c>
      <c r="C6" s="10">
        <v>2</v>
      </c>
      <c r="D6" s="10">
        <v>3</v>
      </c>
      <c r="E6" s="10">
        <v>4</v>
      </c>
      <c r="F6" s="10">
        <v>5</v>
      </c>
      <c r="G6" s="10">
        <v>6</v>
      </c>
      <c r="H6" s="10">
        <v>7</v>
      </c>
      <c r="I6" s="10">
        <v>8</v>
      </c>
      <c r="J6" s="10">
        <v>9</v>
      </c>
      <c r="K6" s="10">
        <v>10</v>
      </c>
      <c r="L6" s="10">
        <v>11</v>
      </c>
      <c r="M6" s="84"/>
      <c r="N6" s="84"/>
    </row>
    <row r="7" spans="1:23" ht="31.5" x14ac:dyDescent="0.25">
      <c r="A7" s="70" t="s">
        <v>63</v>
      </c>
      <c r="B7" s="71">
        <v>874411.07683991338</v>
      </c>
      <c r="C7" s="71">
        <v>0</v>
      </c>
      <c r="D7" s="71">
        <v>8228.1228070175439</v>
      </c>
      <c r="E7" s="71">
        <v>354607.83657600003</v>
      </c>
      <c r="F7" s="71">
        <v>106382.35097280002</v>
      </c>
      <c r="G7" s="71">
        <v>119195</v>
      </c>
      <c r="H7" s="71">
        <v>279178.76648409583</v>
      </c>
      <c r="I7" s="71">
        <v>0</v>
      </c>
      <c r="J7" s="71">
        <v>0</v>
      </c>
      <c r="K7" s="71">
        <v>6819</v>
      </c>
      <c r="L7" s="71">
        <v>0</v>
      </c>
      <c r="M7" s="85"/>
      <c r="N7" s="85"/>
    </row>
    <row r="8" spans="1:23" ht="47.25" x14ac:dyDescent="0.25">
      <c r="A8" s="11" t="s">
        <v>197</v>
      </c>
      <c r="B8" s="71">
        <v>482772.65907793789</v>
      </c>
      <c r="C8" s="72">
        <v>0</v>
      </c>
      <c r="D8" s="72">
        <v>3678</v>
      </c>
      <c r="E8" s="72">
        <v>183740.70019200002</v>
      </c>
      <c r="F8" s="72">
        <v>55122.210057600001</v>
      </c>
      <c r="G8" s="72">
        <v>89019</v>
      </c>
      <c r="H8" s="71">
        <v>144596.74882833788</v>
      </c>
      <c r="I8" s="72">
        <v>0</v>
      </c>
      <c r="J8" s="72">
        <v>0</v>
      </c>
      <c r="K8" s="73">
        <v>6616</v>
      </c>
      <c r="L8" s="72">
        <v>0</v>
      </c>
      <c r="M8" s="85"/>
      <c r="N8" s="85"/>
    </row>
    <row r="9" spans="1:23" ht="47.25" x14ac:dyDescent="0.25">
      <c r="A9" s="11" t="s">
        <v>64</v>
      </c>
      <c r="B9" s="71">
        <v>67014.433607017549</v>
      </c>
      <c r="C9" s="72">
        <v>0</v>
      </c>
      <c r="D9" s="72">
        <v>129.12280701754386</v>
      </c>
      <c r="E9" s="72">
        <v>28914.816000000003</v>
      </c>
      <c r="F9" s="72">
        <v>8674.4448000000011</v>
      </c>
      <c r="G9" s="72">
        <v>3445</v>
      </c>
      <c r="H9" s="71">
        <v>25851.050000000007</v>
      </c>
      <c r="I9" s="72">
        <v>0</v>
      </c>
      <c r="J9" s="72">
        <v>0</v>
      </c>
      <c r="K9" s="73">
        <v>0</v>
      </c>
      <c r="L9" s="72">
        <v>0</v>
      </c>
      <c r="M9" s="85"/>
      <c r="N9" s="85"/>
    </row>
    <row r="10" spans="1:23" ht="47.25" x14ac:dyDescent="0.25">
      <c r="A10" s="11" t="s">
        <v>65</v>
      </c>
      <c r="B10" s="71">
        <v>130404.66348666258</v>
      </c>
      <c r="C10" s="72">
        <v>0</v>
      </c>
      <c r="D10" s="72">
        <v>783</v>
      </c>
      <c r="E10" s="72">
        <v>73682.238336000009</v>
      </c>
      <c r="F10" s="72">
        <v>22104.671500800003</v>
      </c>
      <c r="G10" s="72">
        <v>7358</v>
      </c>
      <c r="H10" s="71">
        <v>26476.75364986257</v>
      </c>
      <c r="I10" s="72">
        <v>0</v>
      </c>
      <c r="J10" s="72">
        <v>0</v>
      </c>
      <c r="K10" s="73">
        <v>0</v>
      </c>
      <c r="L10" s="72">
        <v>0</v>
      </c>
      <c r="M10" s="85"/>
      <c r="N10" s="85"/>
    </row>
    <row r="11" spans="1:23" ht="31.5" x14ac:dyDescent="0.25">
      <c r="A11" s="11" t="s">
        <v>66</v>
      </c>
      <c r="B11" s="71">
        <v>98364.102708295381</v>
      </c>
      <c r="C11" s="72">
        <v>0</v>
      </c>
      <c r="D11" s="72">
        <v>491</v>
      </c>
      <c r="E11" s="72">
        <v>40473.742848000009</v>
      </c>
      <c r="F11" s="72">
        <v>12142.122854400002</v>
      </c>
      <c r="G11" s="72">
        <v>8915</v>
      </c>
      <c r="H11" s="71">
        <v>36342.237005895367</v>
      </c>
      <c r="I11" s="72">
        <v>0</v>
      </c>
      <c r="J11" s="72">
        <v>0</v>
      </c>
      <c r="K11" s="73">
        <v>0</v>
      </c>
      <c r="L11" s="72">
        <v>0</v>
      </c>
      <c r="M11" s="85"/>
      <c r="N11" s="85"/>
    </row>
    <row r="12" spans="1:23" ht="47.25" x14ac:dyDescent="0.25">
      <c r="A12" s="11" t="s">
        <v>67</v>
      </c>
      <c r="B12" s="71">
        <v>51961.477960000004</v>
      </c>
      <c r="C12" s="72">
        <v>0</v>
      </c>
      <c r="D12" s="72">
        <v>2390</v>
      </c>
      <c r="E12" s="72">
        <v>15162.7392</v>
      </c>
      <c r="F12" s="72">
        <v>4548.8217599999998</v>
      </c>
      <c r="G12" s="72">
        <v>5795</v>
      </c>
      <c r="H12" s="71">
        <v>23953.917000000005</v>
      </c>
      <c r="I12" s="72">
        <v>0</v>
      </c>
      <c r="J12" s="72">
        <v>0</v>
      </c>
      <c r="K12" s="73">
        <v>111</v>
      </c>
      <c r="L12" s="72">
        <v>0</v>
      </c>
      <c r="M12" s="85"/>
      <c r="N12" s="85"/>
    </row>
    <row r="13" spans="1:23" ht="31.5" x14ac:dyDescent="0.25">
      <c r="A13" s="11" t="s">
        <v>68</v>
      </c>
      <c r="B13" s="71">
        <v>43893.740000000005</v>
      </c>
      <c r="C13" s="72">
        <v>0</v>
      </c>
      <c r="D13" s="72">
        <v>757</v>
      </c>
      <c r="E13" s="72">
        <v>12633.600000000002</v>
      </c>
      <c r="F13" s="72">
        <v>3790.0800000000004</v>
      </c>
      <c r="G13" s="72">
        <v>4663</v>
      </c>
      <c r="H13" s="71">
        <v>21958.06</v>
      </c>
      <c r="I13" s="72">
        <v>0</v>
      </c>
      <c r="J13" s="72">
        <v>0</v>
      </c>
      <c r="K13" s="73">
        <v>92</v>
      </c>
      <c r="L13" s="72">
        <v>0</v>
      </c>
      <c r="M13" s="85"/>
      <c r="N13" s="85"/>
    </row>
    <row r="14" spans="1:23" ht="31.5" x14ac:dyDescent="0.25">
      <c r="A14" s="11" t="s">
        <v>69</v>
      </c>
      <c r="B14" s="71">
        <v>1951349.4380444845</v>
      </c>
      <c r="C14" s="72">
        <v>0</v>
      </c>
      <c r="D14" s="72">
        <v>223627.54860434544</v>
      </c>
      <c r="E14" s="72">
        <v>732745</v>
      </c>
      <c r="F14" s="72">
        <v>175555.59942224922</v>
      </c>
      <c r="G14" s="72">
        <v>169291.87679424253</v>
      </c>
      <c r="H14" s="72">
        <v>618475.26707237912</v>
      </c>
      <c r="I14" s="72">
        <v>0</v>
      </c>
      <c r="J14" s="72">
        <v>0</v>
      </c>
      <c r="K14" s="72">
        <v>31654.146151268054</v>
      </c>
      <c r="L14" s="72">
        <v>0</v>
      </c>
      <c r="M14" s="85"/>
      <c r="N14" s="85"/>
    </row>
    <row r="15" spans="1:23" ht="30.75" customHeight="1" x14ac:dyDescent="0.25">
      <c r="A15" s="71" t="s">
        <v>70</v>
      </c>
      <c r="B15" s="72">
        <v>361509.49505999999</v>
      </c>
      <c r="C15" s="71">
        <v>0</v>
      </c>
      <c r="D15" s="71">
        <v>0</v>
      </c>
      <c r="E15" s="71">
        <v>0</v>
      </c>
      <c r="F15" s="71">
        <v>0</v>
      </c>
      <c r="G15" s="71">
        <v>100060.55147999998</v>
      </c>
      <c r="H15" s="72">
        <v>0</v>
      </c>
      <c r="I15" s="71">
        <v>0</v>
      </c>
      <c r="J15" s="71">
        <v>0</v>
      </c>
      <c r="K15" s="71">
        <v>76600.137000000002</v>
      </c>
      <c r="L15" s="71">
        <v>184848.80658000003</v>
      </c>
      <c r="M15" s="85"/>
      <c r="N15" s="85"/>
      <c r="O15" s="80"/>
      <c r="P15" s="80"/>
      <c r="Q15" s="80"/>
      <c r="R15" s="80"/>
      <c r="S15" s="80"/>
      <c r="T15" s="80"/>
      <c r="U15" s="80"/>
      <c r="V15" s="80"/>
      <c r="W15" s="80"/>
    </row>
    <row r="16" spans="1:23" x14ac:dyDescent="0.25">
      <c r="A16" s="43"/>
      <c r="B16" s="90"/>
      <c r="C16" s="43"/>
      <c r="D16" s="43"/>
      <c r="E16" s="43"/>
      <c r="F16" s="43"/>
      <c r="G16" s="43"/>
      <c r="H16" s="43"/>
      <c r="I16" s="43"/>
      <c r="J16" s="43"/>
      <c r="K16" s="43"/>
      <c r="L16" s="43"/>
      <c r="M16" s="43"/>
      <c r="N16" s="43"/>
    </row>
    <row r="17" spans="1:27" x14ac:dyDescent="0.25">
      <c r="A17" s="96" t="s">
        <v>73</v>
      </c>
      <c r="B17" s="96"/>
      <c r="C17" s="96"/>
      <c r="D17" s="96"/>
      <c r="E17" s="96"/>
      <c r="F17" s="96"/>
      <c r="G17" s="96"/>
      <c r="H17" s="96"/>
      <c r="I17" s="96"/>
      <c r="J17" s="96"/>
      <c r="K17" s="96"/>
      <c r="L17" s="96"/>
      <c r="M17" s="81"/>
      <c r="N17" s="81"/>
    </row>
    <row r="18" spans="1:27" x14ac:dyDescent="0.25">
      <c r="A18" s="60"/>
      <c r="B18" s="61"/>
      <c r="C18" s="62"/>
      <c r="D18" s="63"/>
      <c r="E18" s="63" t="s">
        <v>51</v>
      </c>
      <c r="F18" s="63"/>
      <c r="G18" s="63"/>
      <c r="H18" s="63"/>
      <c r="I18" s="63"/>
      <c r="J18" s="63"/>
      <c r="K18" s="63"/>
      <c r="L18" s="64"/>
      <c r="M18" s="82"/>
      <c r="N18" s="82"/>
    </row>
    <row r="19" spans="1:27" ht="110.25" customHeight="1" x14ac:dyDescent="0.25">
      <c r="A19" s="65" t="s">
        <v>52</v>
      </c>
      <c r="B19" s="65" t="s">
        <v>53</v>
      </c>
      <c r="C19" s="66" t="s">
        <v>54</v>
      </c>
      <c r="D19" s="67" t="s">
        <v>55</v>
      </c>
      <c r="E19" s="67" t="s">
        <v>56</v>
      </c>
      <c r="F19" s="67" t="s">
        <v>57</v>
      </c>
      <c r="G19" s="67" t="s">
        <v>58</v>
      </c>
      <c r="H19" s="67" t="s">
        <v>59</v>
      </c>
      <c r="I19" s="67" t="s">
        <v>196</v>
      </c>
      <c r="J19" s="67" t="s">
        <v>60</v>
      </c>
      <c r="K19" s="67" t="s">
        <v>61</v>
      </c>
      <c r="L19" s="68" t="s">
        <v>62</v>
      </c>
      <c r="M19" s="83"/>
      <c r="N19" s="83"/>
    </row>
    <row r="20" spans="1:27" x14ac:dyDescent="0.25">
      <c r="A20" s="69"/>
      <c r="B20" s="10">
        <v>1</v>
      </c>
      <c r="C20" s="10">
        <v>2</v>
      </c>
      <c r="D20" s="10">
        <v>3</v>
      </c>
      <c r="E20" s="10">
        <v>4</v>
      </c>
      <c r="F20" s="10">
        <v>5</v>
      </c>
      <c r="G20" s="10">
        <v>6</v>
      </c>
      <c r="H20" s="10">
        <v>7</v>
      </c>
      <c r="I20" s="10">
        <v>8</v>
      </c>
      <c r="J20" s="10">
        <v>9</v>
      </c>
      <c r="K20" s="10">
        <v>10</v>
      </c>
      <c r="L20" s="10">
        <v>11</v>
      </c>
      <c r="M20" s="84"/>
      <c r="N20" s="84"/>
    </row>
    <row r="21" spans="1:27" ht="31.5" x14ac:dyDescent="0.25">
      <c r="A21" s="70" t="s">
        <v>63</v>
      </c>
      <c r="B21" s="72">
        <v>721392.99999999988</v>
      </c>
      <c r="C21" s="71">
        <v>0</v>
      </c>
      <c r="D21" s="71">
        <v>15273.393250968671</v>
      </c>
      <c r="E21" s="71">
        <v>316285.24197916163</v>
      </c>
      <c r="F21" s="71">
        <v>90226.662745294103</v>
      </c>
      <c r="G21" s="71">
        <v>87195.594368884966</v>
      </c>
      <c r="H21" s="71">
        <v>211296.50414431668</v>
      </c>
      <c r="I21" s="71">
        <v>0</v>
      </c>
      <c r="J21" s="71">
        <v>0</v>
      </c>
      <c r="K21" s="71">
        <v>1115.6035113738958</v>
      </c>
      <c r="L21" s="71">
        <v>0</v>
      </c>
      <c r="M21" s="80"/>
      <c r="N21" s="80"/>
      <c r="O21" s="80"/>
      <c r="P21" s="80"/>
      <c r="Q21" s="80"/>
      <c r="R21" s="80"/>
      <c r="S21" s="80"/>
      <c r="T21" s="80"/>
      <c r="U21" s="80"/>
      <c r="V21" s="80"/>
      <c r="W21" s="74"/>
      <c r="X21" s="74"/>
      <c r="Y21" s="74"/>
      <c r="Z21" s="74"/>
      <c r="AA21" s="74"/>
    </row>
    <row r="22" spans="1:27" ht="47.25" x14ac:dyDescent="0.25">
      <c r="A22" s="11" t="s">
        <v>197</v>
      </c>
      <c r="B22" s="72">
        <v>404230</v>
      </c>
      <c r="C22" s="71">
        <v>0</v>
      </c>
      <c r="D22" s="71">
        <v>10604.371177066232</v>
      </c>
      <c r="E22" s="71">
        <v>168503.62400000004</v>
      </c>
      <c r="F22" s="71">
        <v>50551.087200000009</v>
      </c>
      <c r="G22" s="71">
        <v>66925.429713224265</v>
      </c>
      <c r="H22" s="71">
        <v>106629.43204602422</v>
      </c>
      <c r="I22" s="71">
        <v>0</v>
      </c>
      <c r="J22" s="71">
        <v>0</v>
      </c>
      <c r="K22" s="71">
        <v>1016.0558636852326</v>
      </c>
      <c r="L22" s="71">
        <v>0</v>
      </c>
      <c r="M22" s="80"/>
      <c r="N22" s="80"/>
      <c r="O22" s="80"/>
      <c r="P22" s="80"/>
      <c r="Q22" s="80"/>
      <c r="R22" s="80"/>
      <c r="S22" s="80"/>
      <c r="T22" s="80"/>
      <c r="U22" s="80"/>
      <c r="V22" s="80"/>
    </row>
    <row r="23" spans="1:27" ht="47.25" x14ac:dyDescent="0.25">
      <c r="A23" s="11" t="s">
        <v>64</v>
      </c>
      <c r="B23" s="72">
        <v>56609</v>
      </c>
      <c r="C23" s="71">
        <v>0</v>
      </c>
      <c r="D23" s="71">
        <v>94.650835941818613</v>
      </c>
      <c r="E23" s="71">
        <v>28156.968000000001</v>
      </c>
      <c r="F23" s="71">
        <v>8447.0903999999991</v>
      </c>
      <c r="G23" s="71">
        <v>2308.4442116120626</v>
      </c>
      <c r="H23" s="71">
        <v>17601.846552446117</v>
      </c>
      <c r="I23" s="71">
        <v>0</v>
      </c>
      <c r="J23" s="71">
        <v>0</v>
      </c>
      <c r="K23" s="71">
        <v>0</v>
      </c>
      <c r="L23" s="71">
        <v>0</v>
      </c>
      <c r="M23" s="80"/>
      <c r="N23" s="80"/>
      <c r="O23" s="80"/>
      <c r="P23" s="80"/>
      <c r="Q23" s="80"/>
      <c r="R23" s="80"/>
      <c r="S23" s="80"/>
      <c r="T23" s="80"/>
      <c r="U23" s="80"/>
      <c r="V23" s="80"/>
    </row>
    <row r="24" spans="1:27" ht="47.25" x14ac:dyDescent="0.25">
      <c r="A24" s="11" t="s">
        <v>65</v>
      </c>
      <c r="B24" s="72">
        <v>109188</v>
      </c>
      <c r="C24" s="71">
        <v>0</v>
      </c>
      <c r="D24" s="71">
        <v>3091.2282718257165</v>
      </c>
      <c r="E24" s="71">
        <v>66555.854977920011</v>
      </c>
      <c r="F24" s="71">
        <v>15307.846644921603</v>
      </c>
      <c r="G24" s="71">
        <v>6262.3527114258595</v>
      </c>
      <c r="H24" s="71">
        <v>17970.717393906805</v>
      </c>
      <c r="I24" s="71">
        <v>0</v>
      </c>
      <c r="J24" s="71">
        <v>0</v>
      </c>
      <c r="K24" s="71">
        <v>0</v>
      </c>
      <c r="L24" s="71">
        <v>0</v>
      </c>
      <c r="M24" s="80"/>
      <c r="N24" s="80"/>
      <c r="O24" s="80"/>
      <c r="P24" s="80"/>
      <c r="Q24" s="80"/>
      <c r="R24" s="80"/>
      <c r="S24" s="80"/>
      <c r="T24" s="80"/>
      <c r="U24" s="80"/>
      <c r="V24" s="80"/>
    </row>
    <row r="25" spans="1:27" ht="31.5" x14ac:dyDescent="0.25">
      <c r="A25" s="11" t="s">
        <v>66</v>
      </c>
      <c r="B25" s="72">
        <v>85446</v>
      </c>
      <c r="C25" s="71">
        <v>0</v>
      </c>
      <c r="D25" s="71">
        <v>1131.9627739873988</v>
      </c>
      <c r="E25" s="71">
        <v>32697.712812441605</v>
      </c>
      <c r="F25" s="71">
        <v>9809.3138437324815</v>
      </c>
      <c r="G25" s="71">
        <v>6362.4834949634578</v>
      </c>
      <c r="H25" s="71">
        <v>35444.527074875063</v>
      </c>
      <c r="I25" s="71">
        <v>0</v>
      </c>
      <c r="J25" s="71">
        <v>0</v>
      </c>
      <c r="K25" s="71">
        <v>0</v>
      </c>
      <c r="L25" s="71">
        <v>0</v>
      </c>
      <c r="M25" s="80"/>
      <c r="N25" s="80"/>
      <c r="O25" s="80"/>
      <c r="P25" s="80"/>
      <c r="Q25" s="80"/>
      <c r="R25" s="80"/>
      <c r="S25" s="80"/>
      <c r="T25" s="80"/>
      <c r="U25" s="80"/>
      <c r="V25" s="80"/>
    </row>
    <row r="26" spans="1:27" ht="47.25" x14ac:dyDescent="0.25">
      <c r="A26" s="11" t="s">
        <v>67</v>
      </c>
      <c r="B26" s="72">
        <v>44823.999999999993</v>
      </c>
      <c r="C26" s="71">
        <v>0</v>
      </c>
      <c r="D26" s="71">
        <v>249.03863000852388</v>
      </c>
      <c r="E26" s="71">
        <v>12089.757388800001</v>
      </c>
      <c r="F26" s="71">
        <v>3626.9272166400001</v>
      </c>
      <c r="G26" s="71">
        <v>3140.7338713109748</v>
      </c>
      <c r="H26" s="71">
        <v>25662.952829022423</v>
      </c>
      <c r="I26" s="71">
        <v>0</v>
      </c>
      <c r="J26" s="71">
        <v>0</v>
      </c>
      <c r="K26" s="71">
        <v>54.59006421807419</v>
      </c>
      <c r="L26" s="71">
        <v>0</v>
      </c>
      <c r="M26" s="80"/>
      <c r="N26" s="80"/>
      <c r="O26" s="80"/>
      <c r="P26" s="80"/>
      <c r="Q26" s="80"/>
      <c r="R26" s="80"/>
      <c r="S26" s="80"/>
      <c r="T26" s="80"/>
      <c r="U26" s="80"/>
      <c r="V26" s="80"/>
    </row>
    <row r="27" spans="1:27" ht="31.5" x14ac:dyDescent="0.25">
      <c r="A27" s="11" t="s">
        <v>68</v>
      </c>
      <c r="B27" s="72">
        <v>21096</v>
      </c>
      <c r="C27" s="71">
        <v>0</v>
      </c>
      <c r="D27" s="71">
        <v>102.14156213897803</v>
      </c>
      <c r="E27" s="71">
        <v>8281.3248000000021</v>
      </c>
      <c r="F27" s="71">
        <v>2484.3974400000006</v>
      </c>
      <c r="G27" s="71">
        <v>2196.1503663483509</v>
      </c>
      <c r="H27" s="71">
        <v>7987.0282480420765</v>
      </c>
      <c r="I27" s="71">
        <v>0</v>
      </c>
      <c r="J27" s="71">
        <v>0</v>
      </c>
      <c r="K27" s="71">
        <v>44.957583470589157</v>
      </c>
      <c r="L27" s="71">
        <v>0</v>
      </c>
      <c r="M27" s="80"/>
      <c r="N27" s="80"/>
      <c r="O27" s="80"/>
      <c r="P27" s="80"/>
      <c r="Q27" s="80"/>
      <c r="R27" s="80"/>
      <c r="S27" s="80"/>
      <c r="T27" s="80"/>
      <c r="U27" s="80"/>
      <c r="V27" s="80"/>
    </row>
    <row r="28" spans="1:27" ht="31.5" x14ac:dyDescent="0.25">
      <c r="A28" s="11" t="s">
        <v>69</v>
      </c>
      <c r="B28" s="72">
        <v>1652583.0097529814</v>
      </c>
      <c r="C28" s="72">
        <v>0</v>
      </c>
      <c r="D28" s="72">
        <v>226571.64024690859</v>
      </c>
      <c r="E28" s="72">
        <v>623303.30985032779</v>
      </c>
      <c r="F28" s="72">
        <v>126466.2059029943</v>
      </c>
      <c r="G28" s="72">
        <v>121569.80235371791</v>
      </c>
      <c r="H28" s="72">
        <v>536419.59231429442</v>
      </c>
      <c r="I28" s="72">
        <v>0</v>
      </c>
      <c r="J28" s="72">
        <v>0</v>
      </c>
      <c r="K28" s="72">
        <v>18252.459084738617</v>
      </c>
      <c r="L28" s="72">
        <v>0</v>
      </c>
      <c r="M28" s="80"/>
      <c r="N28" s="80"/>
      <c r="O28" s="80"/>
      <c r="P28" s="80"/>
      <c r="Q28" s="80"/>
      <c r="R28" s="80"/>
      <c r="S28" s="80"/>
      <c r="T28" s="80"/>
      <c r="U28" s="80"/>
      <c r="V28" s="80"/>
    </row>
    <row r="29" spans="1:27" ht="30.75" customHeight="1" x14ac:dyDescent="0.25">
      <c r="A29" s="71" t="s">
        <v>70</v>
      </c>
      <c r="B29" s="72">
        <v>2362593.4936241899</v>
      </c>
      <c r="C29" s="71">
        <v>0</v>
      </c>
      <c r="D29" s="71">
        <v>0</v>
      </c>
      <c r="E29" s="71">
        <v>0</v>
      </c>
      <c r="F29" s="71">
        <v>0</v>
      </c>
      <c r="G29" s="71">
        <v>60271.101960499996</v>
      </c>
      <c r="H29" s="72">
        <v>0</v>
      </c>
      <c r="I29" s="71">
        <v>0</v>
      </c>
      <c r="J29" s="71">
        <v>0</v>
      </c>
      <c r="K29" s="71">
        <v>76128.27</v>
      </c>
      <c r="L29" s="71">
        <v>2226194.1216636901</v>
      </c>
      <c r="M29" s="85"/>
      <c r="N29" s="85"/>
      <c r="O29" s="80"/>
      <c r="P29" s="80"/>
      <c r="Q29" s="80"/>
      <c r="R29" s="80"/>
      <c r="S29" s="80"/>
      <c r="T29" s="80"/>
      <c r="U29" s="80"/>
      <c r="V29" s="80"/>
      <c r="W29" s="80"/>
    </row>
    <row r="30" spans="1:27" x14ac:dyDescent="0.25">
      <c r="A30" s="42"/>
      <c r="B30" s="42"/>
      <c r="C30" s="42"/>
      <c r="D30" s="44"/>
      <c r="E30" s="44"/>
      <c r="F30" s="44"/>
      <c r="G30" s="44"/>
      <c r="H30" s="44"/>
      <c r="I30" s="42"/>
      <c r="J30" s="42"/>
      <c r="K30" s="42"/>
      <c r="L30" s="42"/>
      <c r="M30" s="42"/>
      <c r="N30" s="42"/>
    </row>
    <row r="31" spans="1:27" x14ac:dyDescent="0.25">
      <c r="A31" s="96" t="s">
        <v>74</v>
      </c>
      <c r="B31" s="96"/>
      <c r="C31" s="96"/>
      <c r="D31" s="96"/>
      <c r="E31" s="96"/>
      <c r="F31" s="96"/>
      <c r="G31" s="96"/>
      <c r="H31" s="96"/>
      <c r="I31" s="96"/>
      <c r="J31" s="96"/>
      <c r="K31" s="96"/>
      <c r="L31" s="96"/>
      <c r="M31" s="81"/>
      <c r="N31" s="81"/>
      <c r="O31" s="74"/>
    </row>
    <row r="32" spans="1:27" x14ac:dyDescent="0.25">
      <c r="A32" s="60"/>
      <c r="B32" s="61"/>
      <c r="C32" s="62"/>
      <c r="D32" s="63"/>
      <c r="E32" s="63" t="s">
        <v>51</v>
      </c>
      <c r="F32" s="63"/>
      <c r="G32" s="63"/>
      <c r="H32" s="63"/>
      <c r="I32" s="63"/>
      <c r="J32" s="63"/>
      <c r="K32" s="63"/>
      <c r="L32" s="64"/>
      <c r="M32" s="82"/>
      <c r="N32" s="82"/>
    </row>
    <row r="33" spans="1:23" ht="109.5" customHeight="1" x14ac:dyDescent="0.25">
      <c r="A33" s="65" t="s">
        <v>52</v>
      </c>
      <c r="B33" s="65" t="s">
        <v>53</v>
      </c>
      <c r="C33" s="66" t="s">
        <v>54</v>
      </c>
      <c r="D33" s="67" t="s">
        <v>55</v>
      </c>
      <c r="E33" s="67" t="s">
        <v>56</v>
      </c>
      <c r="F33" s="67" t="s">
        <v>57</v>
      </c>
      <c r="G33" s="67" t="s">
        <v>58</v>
      </c>
      <c r="H33" s="67" t="s">
        <v>59</v>
      </c>
      <c r="I33" s="67" t="s">
        <v>196</v>
      </c>
      <c r="J33" s="67" t="s">
        <v>60</v>
      </c>
      <c r="K33" s="67" t="s">
        <v>61</v>
      </c>
      <c r="L33" s="68" t="s">
        <v>62</v>
      </c>
      <c r="M33" s="83"/>
      <c r="N33" s="87"/>
    </row>
    <row r="34" spans="1:23" x14ac:dyDescent="0.25">
      <c r="A34" s="69"/>
      <c r="B34" s="10">
        <v>1</v>
      </c>
      <c r="C34" s="10">
        <v>2</v>
      </c>
      <c r="D34" s="10">
        <v>3</v>
      </c>
      <c r="E34" s="10">
        <v>4</v>
      </c>
      <c r="F34" s="10">
        <v>5</v>
      </c>
      <c r="G34" s="10">
        <v>6</v>
      </c>
      <c r="H34" s="10">
        <v>7</v>
      </c>
      <c r="I34" s="10">
        <v>8</v>
      </c>
      <c r="J34" s="10">
        <v>9</v>
      </c>
      <c r="K34" s="10">
        <v>10</v>
      </c>
      <c r="L34" s="10">
        <v>11</v>
      </c>
      <c r="M34" s="84"/>
      <c r="N34" s="84"/>
    </row>
    <row r="35" spans="1:23" ht="31.5" x14ac:dyDescent="0.25">
      <c r="A35" s="70" t="s">
        <v>63</v>
      </c>
      <c r="B35" s="71">
        <v>713185.90153273894</v>
      </c>
      <c r="C35" s="71">
        <v>0</v>
      </c>
      <c r="D35" s="71">
        <v>18865.296183947205</v>
      </c>
      <c r="E35" s="71">
        <v>258752.34184579094</v>
      </c>
      <c r="F35" s="71">
        <v>77625.702553737283</v>
      </c>
      <c r="G35" s="71">
        <v>81461.911034892939</v>
      </c>
      <c r="H35" s="71">
        <v>275700.33160066983</v>
      </c>
      <c r="I35" s="71">
        <v>0</v>
      </c>
      <c r="J35" s="71">
        <v>0</v>
      </c>
      <c r="K35" s="71">
        <v>780.31831370076645</v>
      </c>
      <c r="L35" s="71">
        <v>0</v>
      </c>
      <c r="M35" s="80"/>
      <c r="N35" s="80"/>
      <c r="O35" s="80"/>
      <c r="P35" s="80"/>
      <c r="Q35" s="80"/>
      <c r="R35" s="80"/>
      <c r="S35" s="80"/>
      <c r="T35" s="80"/>
      <c r="U35" s="80"/>
      <c r="V35" s="80"/>
    </row>
    <row r="36" spans="1:23" ht="47.25" x14ac:dyDescent="0.25">
      <c r="A36" s="11" t="s">
        <v>197</v>
      </c>
      <c r="B36" s="71">
        <v>401335.33778319997</v>
      </c>
      <c r="C36" s="71">
        <v>0</v>
      </c>
      <c r="D36" s="71">
        <v>13346.318999913228</v>
      </c>
      <c r="E36" s="71">
        <v>130937.44041555686</v>
      </c>
      <c r="F36" s="71">
        <v>39281.232124667054</v>
      </c>
      <c r="G36" s="71">
        <v>62875.595978283207</v>
      </c>
      <c r="H36" s="71">
        <v>154184.06139539785</v>
      </c>
      <c r="I36" s="71">
        <v>0</v>
      </c>
      <c r="J36" s="71">
        <v>0</v>
      </c>
      <c r="K36" s="71">
        <v>710.68886938176092</v>
      </c>
      <c r="L36" s="71">
        <v>0</v>
      </c>
      <c r="M36" s="80"/>
      <c r="N36" s="80"/>
      <c r="O36" s="80"/>
      <c r="P36" s="80"/>
      <c r="Q36" s="80"/>
      <c r="R36" s="80"/>
      <c r="S36" s="80"/>
      <c r="T36" s="86"/>
      <c r="U36" s="80"/>
      <c r="V36" s="80"/>
    </row>
    <row r="37" spans="1:23" ht="47.25" x14ac:dyDescent="0.25">
      <c r="A37" s="11" t="s">
        <v>64</v>
      </c>
      <c r="B37" s="71">
        <v>60010.635573149993</v>
      </c>
      <c r="C37" s="71">
        <v>0</v>
      </c>
      <c r="D37" s="71">
        <v>634.07165582480957</v>
      </c>
      <c r="E37" s="71">
        <v>26447.388080410579</v>
      </c>
      <c r="F37" s="71">
        <v>7934.2164241231731</v>
      </c>
      <c r="G37" s="71">
        <v>2199.3110815158325</v>
      </c>
      <c r="H37" s="71">
        <v>22795.648331275606</v>
      </c>
      <c r="I37" s="71">
        <v>0</v>
      </c>
      <c r="J37" s="71">
        <v>0</v>
      </c>
      <c r="K37" s="71">
        <v>0</v>
      </c>
      <c r="L37" s="71">
        <v>0</v>
      </c>
      <c r="M37" s="80"/>
      <c r="N37" s="80"/>
      <c r="O37" s="80"/>
      <c r="P37" s="80"/>
      <c r="Q37" s="80"/>
      <c r="R37" s="80"/>
      <c r="S37" s="80"/>
      <c r="T37" s="86"/>
      <c r="U37" s="80"/>
      <c r="V37" s="80"/>
    </row>
    <row r="38" spans="1:23" ht="47.25" x14ac:dyDescent="0.25">
      <c r="A38" s="11" t="s">
        <v>65</v>
      </c>
      <c r="B38" s="71">
        <v>108405.29051600001</v>
      </c>
      <c r="C38" s="71">
        <v>0</v>
      </c>
      <c r="D38" s="71">
        <v>3110.2138757765479</v>
      </c>
      <c r="E38" s="71">
        <v>50772.835292509415</v>
      </c>
      <c r="F38" s="71">
        <v>15231.850587752824</v>
      </c>
      <c r="G38" s="71">
        <v>5919.4807959973987</v>
      </c>
      <c r="H38" s="71">
        <v>33370.909963963823</v>
      </c>
      <c r="I38" s="71">
        <v>0</v>
      </c>
      <c r="J38" s="71">
        <v>0</v>
      </c>
      <c r="K38" s="71">
        <v>0</v>
      </c>
      <c r="L38" s="71">
        <v>0</v>
      </c>
      <c r="M38" s="80"/>
      <c r="N38" s="80"/>
      <c r="O38" s="80"/>
      <c r="P38" s="80"/>
      <c r="Q38" s="80"/>
      <c r="R38" s="80"/>
      <c r="S38" s="80"/>
      <c r="T38" s="86"/>
      <c r="U38" s="80"/>
      <c r="V38" s="80"/>
    </row>
    <row r="39" spans="1:23" ht="31.5" x14ac:dyDescent="0.25">
      <c r="A39" s="11" t="s">
        <v>66</v>
      </c>
      <c r="B39" s="71">
        <v>90680.767801740003</v>
      </c>
      <c r="C39" s="71">
        <v>0</v>
      </c>
      <c r="D39" s="71">
        <v>914.71586386758474</v>
      </c>
      <c r="E39" s="71">
        <v>31412.524057525439</v>
      </c>
      <c r="F39" s="71">
        <v>9423.7572172576311</v>
      </c>
      <c r="G39" s="71">
        <v>5996.477707022118</v>
      </c>
      <c r="H39" s="71">
        <v>42933.29295606722</v>
      </c>
      <c r="I39" s="71">
        <v>0</v>
      </c>
      <c r="J39" s="71">
        <v>0</v>
      </c>
      <c r="K39" s="71">
        <v>0</v>
      </c>
      <c r="L39" s="71">
        <v>0</v>
      </c>
      <c r="M39" s="80"/>
      <c r="N39" s="80"/>
      <c r="O39" s="80"/>
      <c r="P39" s="80"/>
      <c r="Q39" s="80"/>
      <c r="R39" s="80"/>
      <c r="S39" s="80"/>
      <c r="T39" s="86"/>
      <c r="U39" s="80"/>
      <c r="V39" s="80"/>
    </row>
    <row r="40" spans="1:23" ht="47.25" x14ac:dyDescent="0.25">
      <c r="A40" s="11" t="s">
        <v>67</v>
      </c>
      <c r="B40" s="71">
        <v>41482.732563838239</v>
      </c>
      <c r="C40" s="71">
        <v>0</v>
      </c>
      <c r="D40" s="71">
        <v>676.6267198764192</v>
      </c>
      <c r="E40" s="71">
        <v>14541.814725936276</v>
      </c>
      <c r="F40" s="71">
        <v>4362.5444177808822</v>
      </c>
      <c r="G40" s="71">
        <v>2680.8297502775331</v>
      </c>
      <c r="H40" s="71">
        <v>19182.73346773427</v>
      </c>
      <c r="I40" s="71">
        <v>0</v>
      </c>
      <c r="J40" s="71">
        <v>0</v>
      </c>
      <c r="K40" s="71">
        <v>38.183482232862531</v>
      </c>
      <c r="L40" s="71">
        <v>0</v>
      </c>
      <c r="M40" s="80"/>
      <c r="N40" s="80"/>
      <c r="O40" s="80"/>
      <c r="P40" s="80"/>
      <c r="Q40" s="80"/>
      <c r="R40" s="80"/>
      <c r="S40" s="80"/>
      <c r="T40" s="86"/>
      <c r="U40" s="80"/>
      <c r="V40" s="80"/>
    </row>
    <row r="41" spans="1:23" ht="31.5" x14ac:dyDescent="0.25">
      <c r="A41" s="11" t="s">
        <v>68</v>
      </c>
      <c r="B41" s="71">
        <v>11271.137294810775</v>
      </c>
      <c r="C41" s="71">
        <v>0</v>
      </c>
      <c r="D41" s="71">
        <v>183.34906868861412</v>
      </c>
      <c r="E41" s="71">
        <v>4640.3392738523808</v>
      </c>
      <c r="F41" s="71">
        <v>1392.1017821557141</v>
      </c>
      <c r="G41" s="71">
        <v>1790.2157217968515</v>
      </c>
      <c r="H41" s="71">
        <v>3233.6854862310706</v>
      </c>
      <c r="I41" s="71">
        <v>0</v>
      </c>
      <c r="J41" s="71">
        <v>0</v>
      </c>
      <c r="K41" s="71">
        <v>31.445962086143048</v>
      </c>
      <c r="L41" s="71">
        <v>0</v>
      </c>
      <c r="M41" s="80"/>
      <c r="N41" s="80"/>
      <c r="O41" s="80"/>
      <c r="P41" s="80"/>
      <c r="Q41" s="80"/>
      <c r="R41" s="80"/>
      <c r="S41" s="80"/>
      <c r="T41" s="86"/>
      <c r="U41" s="80"/>
      <c r="V41" s="80"/>
    </row>
    <row r="42" spans="1:23" ht="31.5" x14ac:dyDescent="0.25">
      <c r="A42" s="11" t="s">
        <v>69</v>
      </c>
      <c r="B42" s="71">
        <v>1282231.2242371819</v>
      </c>
      <c r="C42" s="71">
        <v>0</v>
      </c>
      <c r="D42" s="71">
        <v>144106.46041446723</v>
      </c>
      <c r="E42" s="71">
        <v>516168.94267045252</v>
      </c>
      <c r="F42" s="71">
        <v>125179.78465662924</v>
      </c>
      <c r="G42" s="71">
        <v>115987.26074843585</v>
      </c>
      <c r="H42" s="71">
        <v>358038.94152369199</v>
      </c>
      <c r="I42" s="71">
        <v>0</v>
      </c>
      <c r="J42" s="71">
        <v>0</v>
      </c>
      <c r="K42" s="71">
        <v>22749.834223505153</v>
      </c>
      <c r="L42" s="71">
        <v>0</v>
      </c>
      <c r="M42" s="80"/>
      <c r="N42" s="80"/>
      <c r="O42" s="80"/>
      <c r="P42" s="80"/>
      <c r="Q42" s="80"/>
      <c r="R42" s="80"/>
      <c r="S42" s="80"/>
      <c r="T42" s="86"/>
      <c r="U42" s="80"/>
      <c r="V42" s="80"/>
    </row>
    <row r="43" spans="1:23" ht="30.75" customHeight="1" x14ac:dyDescent="0.25">
      <c r="A43" s="71" t="s">
        <v>70</v>
      </c>
      <c r="B43" s="72">
        <v>295832.92619689088</v>
      </c>
      <c r="C43" s="71">
        <v>0</v>
      </c>
      <c r="D43" s="71">
        <v>0</v>
      </c>
      <c r="E43" s="71">
        <v>0</v>
      </c>
      <c r="F43" s="71">
        <v>0</v>
      </c>
      <c r="G43" s="71">
        <v>13282.006611700001</v>
      </c>
      <c r="H43" s="72">
        <v>0</v>
      </c>
      <c r="I43" s="71">
        <v>0</v>
      </c>
      <c r="J43" s="71">
        <v>0</v>
      </c>
      <c r="K43" s="71">
        <v>5446.3693715369282</v>
      </c>
      <c r="L43" s="71">
        <v>277104.55021365394</v>
      </c>
      <c r="M43" s="85"/>
      <c r="N43" s="85"/>
      <c r="O43" s="80"/>
      <c r="P43" s="80"/>
      <c r="Q43" s="80"/>
      <c r="R43" s="80"/>
      <c r="S43" s="80"/>
      <c r="T43" s="80"/>
      <c r="U43" s="80"/>
      <c r="V43" s="80"/>
      <c r="W43" s="80"/>
    </row>
    <row r="45" spans="1:23" x14ac:dyDescent="0.25">
      <c r="B45" s="79"/>
    </row>
    <row r="46" spans="1:23" x14ac:dyDescent="0.25">
      <c r="B46" s="79"/>
    </row>
  </sheetData>
  <mergeCells count="4">
    <mergeCell ref="A1:L1"/>
    <mergeCell ref="A3:L3"/>
    <mergeCell ref="A17:L17"/>
    <mergeCell ref="A31:L31"/>
  </mergeCells>
  <phoneticPr fontId="0" type="noConversion"/>
  <printOptions horizontalCentered="1"/>
  <pageMargins left="0.78740157480314965" right="0.39370078740157483" top="0.8" bottom="0.3937007874015748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6"/>
  <sheetViews>
    <sheetView workbookViewId="0"/>
  </sheetViews>
  <sheetFormatPr defaultColWidth="0.85546875" defaultRowHeight="15" x14ac:dyDescent="0.25"/>
  <cols>
    <col min="1" max="56" width="0.85546875" style="14"/>
    <col min="57" max="57" width="14.140625" style="14" customWidth="1"/>
    <col min="58" max="16384" width="0.85546875" style="14"/>
  </cols>
  <sheetData>
    <row r="1" spans="1:108" x14ac:dyDescent="0.25">
      <c r="DD1" s="15" t="s">
        <v>87</v>
      </c>
    </row>
    <row r="3" spans="1:108" ht="16.5" x14ac:dyDescent="0.2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1" t="s">
        <v>88</v>
      </c>
      <c r="BS3" s="120" t="s">
        <v>168</v>
      </c>
      <c r="BT3" s="120"/>
      <c r="BU3" s="120"/>
      <c r="BV3" s="120"/>
      <c r="BW3" s="120"/>
      <c r="BX3" s="120"/>
      <c r="BY3" s="120"/>
      <c r="BZ3" s="120"/>
      <c r="CA3" s="120"/>
      <c r="CB3" s="120"/>
      <c r="CC3" s="120"/>
      <c r="CD3" s="120"/>
      <c r="CE3" s="120"/>
      <c r="CF3" s="120"/>
      <c r="CG3" s="120"/>
      <c r="CH3" s="120"/>
      <c r="CI3" s="120"/>
      <c r="CJ3" s="120"/>
      <c r="CK3" s="120"/>
      <c r="CL3" s="120"/>
      <c r="CM3" s="120"/>
      <c r="CN3" s="120"/>
      <c r="CO3" s="30" t="s">
        <v>89</v>
      </c>
      <c r="CP3" s="30"/>
      <c r="CQ3" s="30"/>
      <c r="CR3" s="30"/>
      <c r="CS3" s="30"/>
      <c r="CT3" s="30"/>
      <c r="CU3" s="30"/>
      <c r="CV3" s="30"/>
      <c r="CW3" s="30"/>
      <c r="CX3" s="30"/>
      <c r="CY3" s="30"/>
      <c r="CZ3" s="30"/>
      <c r="DA3" s="30"/>
      <c r="DB3" s="30"/>
      <c r="DC3" s="30"/>
      <c r="DD3" s="30"/>
    </row>
    <row r="5" spans="1:108" s="17" customFormat="1" ht="42.75" customHeight="1" x14ac:dyDescent="0.25">
      <c r="A5" s="32"/>
      <c r="B5" s="102" t="s">
        <v>90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3"/>
      <c r="BF5" s="32"/>
      <c r="BG5" s="102" t="s">
        <v>169</v>
      </c>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3"/>
    </row>
    <row r="6" spans="1:108" s="17" customFormat="1" ht="216.75" customHeight="1" x14ac:dyDescent="0.25">
      <c r="A6" s="32"/>
      <c r="B6" s="102" t="s">
        <v>91</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3"/>
      <c r="BF6" s="32"/>
      <c r="BG6" s="121" t="s">
        <v>190</v>
      </c>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2"/>
    </row>
    <row r="7" spans="1:108" s="17" customFormat="1" ht="15.75" customHeight="1" x14ac:dyDescent="0.25">
      <c r="A7" s="32"/>
      <c r="B7" s="102" t="s">
        <v>92</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3"/>
      <c r="BF7" s="123" t="s">
        <v>171</v>
      </c>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5"/>
    </row>
    <row r="8" spans="1:108" s="17" customFormat="1" ht="30" customHeight="1" x14ac:dyDescent="0.25">
      <c r="A8" s="32"/>
      <c r="B8" s="102" t="s">
        <v>93</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3"/>
      <c r="BF8" s="126">
        <f>BF10+BF11+BF12+BF13</f>
        <v>14111</v>
      </c>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6"/>
    </row>
    <row r="9" spans="1:108" s="17" customFormat="1" ht="36" customHeight="1" x14ac:dyDescent="0.25">
      <c r="A9" s="33"/>
      <c r="B9" s="113" t="s">
        <v>94</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4"/>
      <c r="BF9" s="115"/>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7"/>
    </row>
    <row r="10" spans="1:108" s="17" customFormat="1" ht="31.5" customHeight="1" x14ac:dyDescent="0.25">
      <c r="A10" s="33"/>
      <c r="B10" s="112" t="s">
        <v>95</v>
      </c>
      <c r="C10" s="112"/>
      <c r="D10" s="112"/>
      <c r="E10" s="112"/>
      <c r="F10" s="112"/>
      <c r="G10" s="113" t="s">
        <v>96</v>
      </c>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4"/>
      <c r="BF10" s="115">
        <v>0</v>
      </c>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7"/>
    </row>
    <row r="11" spans="1:108" s="17" customFormat="1" ht="15.75" customHeight="1" x14ac:dyDescent="0.25">
      <c r="A11" s="33"/>
      <c r="B11" s="112" t="s">
        <v>95</v>
      </c>
      <c r="C11" s="112"/>
      <c r="D11" s="112"/>
      <c r="E11" s="112"/>
      <c r="F11" s="112"/>
      <c r="G11" s="113" t="s">
        <v>97</v>
      </c>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4"/>
      <c r="BF11" s="119">
        <f>+[1]год!$I$58</f>
        <v>14111</v>
      </c>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7"/>
    </row>
    <row r="12" spans="1:108" s="17" customFormat="1" ht="37.5" customHeight="1" x14ac:dyDescent="0.25">
      <c r="A12" s="33"/>
      <c r="B12" s="112" t="s">
        <v>95</v>
      </c>
      <c r="C12" s="112"/>
      <c r="D12" s="112"/>
      <c r="E12" s="112"/>
      <c r="F12" s="112"/>
      <c r="G12" s="113" t="s">
        <v>98</v>
      </c>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4"/>
      <c r="BF12" s="115">
        <v>0</v>
      </c>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7"/>
    </row>
    <row r="13" spans="1:108" s="17" customFormat="1" ht="33.75" customHeight="1" x14ac:dyDescent="0.25">
      <c r="A13" s="34"/>
      <c r="B13" s="118" t="s">
        <v>95</v>
      </c>
      <c r="C13" s="118"/>
      <c r="D13" s="118"/>
      <c r="E13" s="118"/>
      <c r="F13" s="118"/>
      <c r="G13" s="107" t="s">
        <v>107</v>
      </c>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8"/>
      <c r="BF13" s="109">
        <v>0</v>
      </c>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1"/>
    </row>
    <row r="14" spans="1:108" s="17" customFormat="1" ht="15.75" customHeight="1" x14ac:dyDescent="0.25">
      <c r="A14" s="32"/>
      <c r="B14" s="102" t="s">
        <v>99</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3"/>
      <c r="BF14" s="104" t="s">
        <v>163</v>
      </c>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6"/>
    </row>
    <row r="15" spans="1:108" s="17" customFormat="1" ht="15.75" customHeight="1" x14ac:dyDescent="0.25">
      <c r="A15" s="34"/>
      <c r="B15" s="107" t="s">
        <v>100</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8"/>
      <c r="BF15" s="109"/>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1"/>
    </row>
    <row r="16" spans="1:108" s="36" customFormat="1" ht="15.75" customHeight="1" x14ac:dyDescent="0.25">
      <c r="A16" s="35"/>
      <c r="B16" s="97" t="s">
        <v>101</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8"/>
      <c r="BF16" s="99" t="str">
        <f>BF14</f>
        <v>не определено</v>
      </c>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1"/>
    </row>
    <row r="17" spans="1:108" s="36" customFormat="1" ht="15.75" customHeight="1" x14ac:dyDescent="0.25">
      <c r="A17" s="35"/>
      <c r="B17" s="97" t="s">
        <v>102</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8"/>
      <c r="BF17" s="99" t="str">
        <f>BF16</f>
        <v>не определено</v>
      </c>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1"/>
    </row>
    <row r="18" spans="1:108" s="36" customFormat="1" ht="15.75" customHeight="1" x14ac:dyDescent="0.25">
      <c r="A18" s="35"/>
      <c r="B18" s="97" t="s">
        <v>103</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8"/>
      <c r="BF18" s="99" t="str">
        <f>BF17</f>
        <v>не определено</v>
      </c>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1"/>
    </row>
    <row r="19" spans="1:108" s="36" customFormat="1" ht="15.75" customHeight="1" x14ac:dyDescent="0.25">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6"/>
      <c r="BG19" s="46"/>
      <c r="BH19" s="46"/>
      <c r="BI19" s="46"/>
      <c r="BJ19" s="46"/>
      <c r="BK19" s="46"/>
      <c r="BL19" s="46"/>
      <c r="BM19" s="46"/>
      <c r="BN19" s="46"/>
      <c r="BO19" s="46"/>
      <c r="BP19" s="46"/>
      <c r="BQ19" s="46"/>
      <c r="BR19" s="46"/>
      <c r="BS19" s="47"/>
      <c r="BT19" s="47"/>
      <c r="BU19" s="47"/>
      <c r="BV19" s="47"/>
      <c r="BW19" s="47"/>
      <c r="BX19" s="47"/>
      <c r="BY19" s="47"/>
      <c r="BZ19" s="47"/>
      <c r="CA19" s="47"/>
      <c r="CB19" s="47"/>
      <c r="CC19" s="47"/>
      <c r="CD19" s="47"/>
      <c r="CE19" s="47"/>
      <c r="CF19" s="47"/>
      <c r="CG19" s="47"/>
      <c r="CH19" s="47"/>
      <c r="CI19" s="47"/>
      <c r="CJ19" s="47"/>
      <c r="CK19" s="47"/>
      <c r="CL19" s="47"/>
      <c r="CM19" s="47"/>
      <c r="CN19" s="47"/>
      <c r="CO19" s="46"/>
      <c r="CP19" s="46"/>
      <c r="CQ19" s="46"/>
      <c r="CR19" s="46"/>
      <c r="CS19" s="46"/>
      <c r="CT19" s="46"/>
      <c r="CU19" s="46"/>
      <c r="CV19" s="46"/>
      <c r="CW19" s="46"/>
      <c r="CX19" s="46"/>
      <c r="CY19" s="46"/>
      <c r="CZ19" s="46"/>
      <c r="DA19" s="46"/>
      <c r="DB19" s="46"/>
      <c r="DC19" s="46"/>
      <c r="DD19" s="46"/>
    </row>
    <row r="20" spans="1:108" ht="16.5"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1" t="s">
        <v>88</v>
      </c>
      <c r="BS20" s="120" t="s">
        <v>161</v>
      </c>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30" t="s">
        <v>89</v>
      </c>
      <c r="CP20" s="30"/>
      <c r="CQ20" s="30"/>
      <c r="CR20" s="30"/>
      <c r="CS20" s="30"/>
      <c r="CT20" s="30"/>
      <c r="CU20" s="30"/>
      <c r="CV20" s="30"/>
      <c r="CW20" s="30"/>
      <c r="CX20" s="30"/>
      <c r="CY20" s="30"/>
      <c r="CZ20" s="30"/>
      <c r="DA20" s="30"/>
      <c r="DB20" s="30"/>
      <c r="DC20" s="30"/>
      <c r="DD20" s="30"/>
    </row>
    <row r="22" spans="1:108" s="17" customFormat="1" ht="42.75" customHeight="1" x14ac:dyDescent="0.25">
      <c r="A22" s="32"/>
      <c r="B22" s="102" t="s">
        <v>90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3"/>
      <c r="BF22" s="32"/>
      <c r="BG22" s="102" t="s">
        <v>166</v>
      </c>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3"/>
    </row>
    <row r="23" spans="1:108" s="17" customFormat="1" ht="150" customHeight="1" x14ac:dyDescent="0.25">
      <c r="A23" s="32"/>
      <c r="B23" s="102" t="s">
        <v>91</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3"/>
      <c r="BF23" s="32"/>
      <c r="BG23" s="121" t="s">
        <v>189</v>
      </c>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2"/>
    </row>
    <row r="24" spans="1:108" s="17" customFormat="1" ht="15.75" customHeight="1" x14ac:dyDescent="0.25">
      <c r="A24" s="32"/>
      <c r="B24" s="102" t="s">
        <v>92</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3"/>
      <c r="BF24" s="123" t="s">
        <v>162</v>
      </c>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5"/>
    </row>
    <row r="25" spans="1:108" s="17" customFormat="1" ht="30" customHeight="1" x14ac:dyDescent="0.25">
      <c r="A25" s="32"/>
      <c r="B25" s="102" t="s">
        <v>93</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3"/>
      <c r="BF25" s="126">
        <f>BF27+BF28+BF29+BF30</f>
        <v>5500</v>
      </c>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6"/>
    </row>
    <row r="26" spans="1:108" s="17" customFormat="1" ht="36" customHeight="1" x14ac:dyDescent="0.25">
      <c r="A26" s="33"/>
      <c r="B26" s="113" t="s">
        <v>94</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4"/>
      <c r="BF26" s="115"/>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7"/>
    </row>
    <row r="27" spans="1:108" s="17" customFormat="1" ht="31.5" customHeight="1" x14ac:dyDescent="0.25">
      <c r="A27" s="33"/>
      <c r="B27" s="112" t="s">
        <v>95</v>
      </c>
      <c r="C27" s="112"/>
      <c r="D27" s="112"/>
      <c r="E27" s="112"/>
      <c r="F27" s="112"/>
      <c r="G27" s="113" t="s">
        <v>96</v>
      </c>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4"/>
      <c r="BF27" s="115">
        <v>0</v>
      </c>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7"/>
    </row>
    <row r="28" spans="1:108" s="17" customFormat="1" ht="15.75" customHeight="1" x14ac:dyDescent="0.25">
      <c r="A28" s="33"/>
      <c r="B28" s="112" t="s">
        <v>95</v>
      </c>
      <c r="C28" s="112"/>
      <c r="D28" s="112"/>
      <c r="E28" s="112"/>
      <c r="F28" s="112"/>
      <c r="G28" s="113" t="s">
        <v>97</v>
      </c>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4"/>
      <c r="BF28" s="119">
        <v>5500</v>
      </c>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7"/>
    </row>
    <row r="29" spans="1:108" s="17" customFormat="1" ht="37.5" customHeight="1" x14ac:dyDescent="0.25">
      <c r="A29" s="33"/>
      <c r="B29" s="112" t="s">
        <v>95</v>
      </c>
      <c r="C29" s="112"/>
      <c r="D29" s="112"/>
      <c r="E29" s="112"/>
      <c r="F29" s="112"/>
      <c r="G29" s="113" t="s">
        <v>98</v>
      </c>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4"/>
      <c r="BF29" s="115">
        <v>0</v>
      </c>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7"/>
    </row>
    <row r="30" spans="1:108" s="17" customFormat="1" ht="33.75" customHeight="1" x14ac:dyDescent="0.25">
      <c r="A30" s="34"/>
      <c r="B30" s="118" t="s">
        <v>95</v>
      </c>
      <c r="C30" s="118"/>
      <c r="D30" s="118"/>
      <c r="E30" s="118"/>
      <c r="F30" s="118"/>
      <c r="G30" s="107" t="s">
        <v>107</v>
      </c>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8"/>
      <c r="BF30" s="109">
        <v>0</v>
      </c>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1"/>
    </row>
    <row r="31" spans="1:108" s="17" customFormat="1" ht="15.75" customHeight="1" x14ac:dyDescent="0.25">
      <c r="A31" s="32"/>
      <c r="B31" s="102" t="s">
        <v>99</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3"/>
      <c r="BF31" s="104" t="s">
        <v>163</v>
      </c>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6"/>
    </row>
    <row r="32" spans="1:108" s="17" customFormat="1" ht="15.75" customHeight="1" x14ac:dyDescent="0.25">
      <c r="A32" s="34"/>
      <c r="B32" s="107" t="s">
        <v>100</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8"/>
      <c r="BF32" s="109"/>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1"/>
    </row>
    <row r="33" spans="1:108" s="36" customFormat="1" ht="15.75" customHeight="1" x14ac:dyDescent="0.25">
      <c r="A33" s="35"/>
      <c r="B33" s="97" t="s">
        <v>101</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8"/>
      <c r="BF33" s="99" t="str">
        <f>BF31</f>
        <v>не определено</v>
      </c>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1"/>
    </row>
    <row r="34" spans="1:108" s="36" customFormat="1" ht="15.75" customHeight="1" x14ac:dyDescent="0.25">
      <c r="A34" s="35"/>
      <c r="B34" s="97" t="s">
        <v>102</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8"/>
      <c r="BF34" s="99" t="str">
        <f>BF33</f>
        <v>не определено</v>
      </c>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1"/>
    </row>
    <row r="35" spans="1:108" s="36" customFormat="1" ht="15.75" customHeight="1" x14ac:dyDescent="0.25">
      <c r="A35" s="35"/>
      <c r="B35" s="97" t="s">
        <v>103</v>
      </c>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8"/>
      <c r="BF35" s="99" t="str">
        <f>BF34</f>
        <v>не определено</v>
      </c>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1"/>
    </row>
    <row r="36" spans="1:108" s="36" customFormat="1" ht="15.75" customHeight="1" x14ac:dyDescent="0.2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row>
    <row r="37" spans="1:108" ht="16.5"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1" t="s">
        <v>88</v>
      </c>
      <c r="BS37" s="120" t="s">
        <v>170</v>
      </c>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30" t="s">
        <v>89</v>
      </c>
      <c r="CP37" s="30"/>
      <c r="CQ37" s="30"/>
      <c r="CR37" s="30"/>
      <c r="CS37" s="30"/>
      <c r="CT37" s="30"/>
      <c r="CU37" s="30"/>
      <c r="CV37" s="30"/>
      <c r="CW37" s="30"/>
      <c r="CX37" s="30"/>
      <c r="CY37" s="30"/>
      <c r="CZ37" s="30"/>
      <c r="DA37" s="30"/>
      <c r="DB37" s="30"/>
      <c r="DC37" s="30"/>
      <c r="DD37" s="30"/>
    </row>
    <row r="39" spans="1:108" s="17" customFormat="1" ht="42.75" customHeight="1" x14ac:dyDescent="0.25">
      <c r="A39" s="32"/>
      <c r="B39" s="102" t="s">
        <v>90</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3"/>
      <c r="BF39" s="32"/>
      <c r="BG39" s="102" t="s">
        <v>172</v>
      </c>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c r="DA39" s="102"/>
      <c r="DB39" s="102"/>
      <c r="DC39" s="102"/>
      <c r="DD39" s="103"/>
    </row>
    <row r="40" spans="1:108" s="17" customFormat="1" ht="145.5" customHeight="1" x14ac:dyDescent="0.25">
      <c r="A40" s="32"/>
      <c r="B40" s="102" t="s">
        <v>91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3"/>
      <c r="BF40" s="32"/>
      <c r="BG40" s="121" t="s">
        <v>191</v>
      </c>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2"/>
    </row>
    <row r="41" spans="1:108" s="17" customFormat="1" ht="15.75" customHeight="1" x14ac:dyDescent="0.25">
      <c r="A41" s="32"/>
      <c r="B41" s="102" t="s">
        <v>92</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3"/>
      <c r="BF41" s="123" t="s">
        <v>173</v>
      </c>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5"/>
    </row>
    <row r="42" spans="1:108" s="17" customFormat="1" ht="30" customHeight="1" x14ac:dyDescent="0.25">
      <c r="A42" s="32"/>
      <c r="B42" s="102" t="s">
        <v>93</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3"/>
      <c r="BF42" s="126">
        <f>BF44+BF45+BF46+BF47</f>
        <v>20541</v>
      </c>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6"/>
    </row>
    <row r="43" spans="1:108" s="17" customFormat="1" ht="36" customHeight="1" x14ac:dyDescent="0.25">
      <c r="A43" s="33"/>
      <c r="B43" s="113" t="s">
        <v>94</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4"/>
      <c r="BF43" s="115"/>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7"/>
    </row>
    <row r="44" spans="1:108" s="17" customFormat="1" ht="31.5" customHeight="1" x14ac:dyDescent="0.25">
      <c r="A44" s="33"/>
      <c r="B44" s="112" t="s">
        <v>95</v>
      </c>
      <c r="C44" s="112"/>
      <c r="D44" s="112"/>
      <c r="E44" s="112"/>
      <c r="F44" s="112"/>
      <c r="G44" s="113" t="s">
        <v>96</v>
      </c>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4"/>
      <c r="BF44" s="115">
        <v>0</v>
      </c>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7"/>
    </row>
    <row r="45" spans="1:108" s="17" customFormat="1" ht="15.75" customHeight="1" x14ac:dyDescent="0.25">
      <c r="A45" s="33"/>
      <c r="B45" s="112" t="s">
        <v>95</v>
      </c>
      <c r="C45" s="112"/>
      <c r="D45" s="112"/>
      <c r="E45" s="112"/>
      <c r="F45" s="112"/>
      <c r="G45" s="113" t="s">
        <v>97</v>
      </c>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4"/>
      <c r="BF45" s="119">
        <f>+[2]ПЛАН!$R$46+[2]ПЛАН!$R$50</f>
        <v>20541</v>
      </c>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7"/>
    </row>
    <row r="46" spans="1:108" s="17" customFormat="1" ht="37.5" customHeight="1" x14ac:dyDescent="0.25">
      <c r="A46" s="33"/>
      <c r="B46" s="112" t="s">
        <v>95</v>
      </c>
      <c r="C46" s="112"/>
      <c r="D46" s="112"/>
      <c r="E46" s="112"/>
      <c r="F46" s="112"/>
      <c r="G46" s="113" t="s">
        <v>98</v>
      </c>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4"/>
      <c r="BF46" s="115">
        <v>0</v>
      </c>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7"/>
    </row>
    <row r="47" spans="1:108" s="17" customFormat="1" ht="33.75" customHeight="1" x14ac:dyDescent="0.25">
      <c r="A47" s="34"/>
      <c r="B47" s="118" t="s">
        <v>95</v>
      </c>
      <c r="C47" s="118"/>
      <c r="D47" s="118"/>
      <c r="E47" s="118"/>
      <c r="F47" s="118"/>
      <c r="G47" s="107" t="s">
        <v>107</v>
      </c>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8"/>
      <c r="BF47" s="109">
        <v>0</v>
      </c>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1"/>
    </row>
    <row r="48" spans="1:108" s="17" customFormat="1" ht="15.75" customHeight="1" x14ac:dyDescent="0.25">
      <c r="A48" s="32"/>
      <c r="B48" s="102" t="s">
        <v>99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3"/>
      <c r="BF48" s="104" t="s">
        <v>163</v>
      </c>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6"/>
    </row>
    <row r="49" spans="1:108" s="17" customFormat="1" ht="15.75" customHeight="1" x14ac:dyDescent="0.25">
      <c r="A49" s="34"/>
      <c r="B49" s="107" t="s">
        <v>100</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8"/>
      <c r="BF49" s="109"/>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1"/>
    </row>
    <row r="50" spans="1:108" s="36" customFormat="1" ht="15.75" customHeight="1" x14ac:dyDescent="0.25">
      <c r="A50" s="35"/>
      <c r="B50" s="97" t="s">
        <v>101</v>
      </c>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8"/>
      <c r="BF50" s="99" t="str">
        <f>BF48</f>
        <v>не определено</v>
      </c>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1"/>
    </row>
    <row r="51" spans="1:108" s="36" customFormat="1" ht="15.75" customHeight="1" x14ac:dyDescent="0.25">
      <c r="A51" s="35"/>
      <c r="B51" s="97" t="s">
        <v>102</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8"/>
      <c r="BF51" s="99" t="str">
        <f>BF50</f>
        <v>не определено</v>
      </c>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1"/>
    </row>
    <row r="52" spans="1:108" s="36" customFormat="1" ht="15.75" customHeight="1" x14ac:dyDescent="0.25">
      <c r="A52" s="35"/>
      <c r="B52" s="97" t="s">
        <v>103</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8"/>
      <c r="BF52" s="99" t="str">
        <f>BF51</f>
        <v>не определено</v>
      </c>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1"/>
    </row>
    <row r="53" spans="1:108" s="28" customFormat="1"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108" s="29" customFormat="1" ht="12" x14ac:dyDescent="0.25">
      <c r="A54" s="127" t="s">
        <v>104</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row>
    <row r="55" spans="1:108" s="29" customFormat="1" ht="37.5" customHeight="1" x14ac:dyDescent="0.25">
      <c r="A55" s="127" t="s">
        <v>105</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row>
    <row r="56" spans="1:108" s="29" customFormat="1" ht="41.25" customHeight="1" x14ac:dyDescent="0.25">
      <c r="A56" s="127" t="s">
        <v>106</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row>
  </sheetData>
  <mergeCells count="102">
    <mergeCell ref="A54:DD54"/>
    <mergeCell ref="A55:DD55"/>
    <mergeCell ref="A56:DD56"/>
    <mergeCell ref="B50:BE50"/>
    <mergeCell ref="BF50:DD50"/>
    <mergeCell ref="B51:BE51"/>
    <mergeCell ref="BF51:DD51"/>
    <mergeCell ref="B52:BE52"/>
    <mergeCell ref="BF52:DD52"/>
    <mergeCell ref="B43:BE43"/>
    <mergeCell ref="BF43:DD43"/>
    <mergeCell ref="B44:F44"/>
    <mergeCell ref="G44:BE44"/>
    <mergeCell ref="BF44:DD44"/>
    <mergeCell ref="B49:BE49"/>
    <mergeCell ref="BF49:DD49"/>
    <mergeCell ref="B45:F45"/>
    <mergeCell ref="G45:BE45"/>
    <mergeCell ref="BF45:DD45"/>
    <mergeCell ref="B46:F46"/>
    <mergeCell ref="G46:BE46"/>
    <mergeCell ref="BF46:DD46"/>
    <mergeCell ref="B47:F47"/>
    <mergeCell ref="G47:BE47"/>
    <mergeCell ref="BF47:DD47"/>
    <mergeCell ref="B48:BE48"/>
    <mergeCell ref="BF48:DD48"/>
    <mergeCell ref="B41:BE41"/>
    <mergeCell ref="BF41:DD41"/>
    <mergeCell ref="BS37:CN37"/>
    <mergeCell ref="B39:BE39"/>
    <mergeCell ref="BG39:DD39"/>
    <mergeCell ref="B40:BE40"/>
    <mergeCell ref="BG40:DD40"/>
    <mergeCell ref="B42:BE42"/>
    <mergeCell ref="BF42:DD42"/>
    <mergeCell ref="B24:BE24"/>
    <mergeCell ref="BF24:DD24"/>
    <mergeCell ref="B25:BE25"/>
    <mergeCell ref="BF25:DD25"/>
    <mergeCell ref="B26:BE26"/>
    <mergeCell ref="BF26:DD26"/>
    <mergeCell ref="BS20:CN20"/>
    <mergeCell ref="B22:BE22"/>
    <mergeCell ref="BG22:DD22"/>
    <mergeCell ref="B23:BE23"/>
    <mergeCell ref="BG23:DD23"/>
    <mergeCell ref="BF29:DD29"/>
    <mergeCell ref="B30:F30"/>
    <mergeCell ref="G30:BE30"/>
    <mergeCell ref="BF30:DD30"/>
    <mergeCell ref="B27:F27"/>
    <mergeCell ref="G27:BE27"/>
    <mergeCell ref="BF27:DD27"/>
    <mergeCell ref="B28:F28"/>
    <mergeCell ref="G28:BE28"/>
    <mergeCell ref="BF28:DD28"/>
    <mergeCell ref="B34:BE34"/>
    <mergeCell ref="BF34:DD34"/>
    <mergeCell ref="B35:BE35"/>
    <mergeCell ref="BF35:DD35"/>
    <mergeCell ref="BS3:CN3"/>
    <mergeCell ref="B5:BE5"/>
    <mergeCell ref="BG5:DD5"/>
    <mergeCell ref="B6:BE6"/>
    <mergeCell ref="BG6:DD6"/>
    <mergeCell ref="B7:BE7"/>
    <mergeCell ref="BF7:DD7"/>
    <mergeCell ref="B8:BE8"/>
    <mergeCell ref="BF8:DD8"/>
    <mergeCell ref="B9:BE9"/>
    <mergeCell ref="BF9:DD9"/>
    <mergeCell ref="B10:F10"/>
    <mergeCell ref="B31:BE31"/>
    <mergeCell ref="BF31:DD31"/>
    <mergeCell ref="B32:BE32"/>
    <mergeCell ref="BF32:DD32"/>
    <mergeCell ref="B33:BE33"/>
    <mergeCell ref="BF33:DD33"/>
    <mergeCell ref="B29:F29"/>
    <mergeCell ref="G29:BE29"/>
    <mergeCell ref="B12:F12"/>
    <mergeCell ref="G12:BE12"/>
    <mergeCell ref="BF12:DD12"/>
    <mergeCell ref="B13:F13"/>
    <mergeCell ref="G13:BE13"/>
    <mergeCell ref="BF13:DD13"/>
    <mergeCell ref="G10:BE10"/>
    <mergeCell ref="BF10:DD10"/>
    <mergeCell ref="B11:F11"/>
    <mergeCell ref="G11:BE11"/>
    <mergeCell ref="BF11:DD11"/>
    <mergeCell ref="B17:BE17"/>
    <mergeCell ref="BF17:DD17"/>
    <mergeCell ref="B18:BE18"/>
    <mergeCell ref="BF18:DD18"/>
    <mergeCell ref="B14:BE14"/>
    <mergeCell ref="BF14:DD14"/>
    <mergeCell ref="B15:BE15"/>
    <mergeCell ref="BF15:DD15"/>
    <mergeCell ref="B16:BE16"/>
    <mergeCell ref="BF16:DD16"/>
  </mergeCells>
  <printOptions horizontalCentered="1"/>
  <pageMargins left="0.70866141732283472" right="0.70866141732283472" top="0.42" bottom="0.38"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6"/>
  <sheetViews>
    <sheetView workbookViewId="0"/>
  </sheetViews>
  <sheetFormatPr defaultColWidth="0.85546875" defaultRowHeight="15" x14ac:dyDescent="0.25"/>
  <cols>
    <col min="1" max="24" width="0.85546875" style="14"/>
    <col min="25" max="25" width="24.5703125" style="14" customWidth="1"/>
    <col min="26" max="35" width="0.85546875" style="14"/>
    <col min="36" max="36" width="5.28515625" style="14" customWidth="1"/>
    <col min="37" max="46" width="0.85546875" style="14"/>
    <col min="47" max="47" width="4.42578125" style="14" customWidth="1"/>
    <col min="48" max="108" width="0.85546875" style="14"/>
    <col min="109" max="109" width="23.7109375" style="14" customWidth="1"/>
    <col min="110" max="16384" width="0.85546875" style="14"/>
  </cols>
  <sheetData>
    <row r="1" spans="1:108" x14ac:dyDescent="0.25">
      <c r="DD1" s="15" t="s">
        <v>108</v>
      </c>
    </row>
    <row r="3" spans="1:108" s="17" customFormat="1" ht="15.75" x14ac:dyDescent="0.25">
      <c r="A3" s="16"/>
      <c r="B3" s="16"/>
      <c r="C3" s="16"/>
      <c r="D3" s="16"/>
      <c r="E3" s="16"/>
      <c r="F3" s="16"/>
      <c r="G3" s="16"/>
      <c r="H3" s="16"/>
      <c r="M3" s="18"/>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9" t="s">
        <v>177</v>
      </c>
      <c r="BV3" s="189" t="s">
        <v>168</v>
      </c>
      <c r="BW3" s="189"/>
      <c r="BX3" s="189"/>
      <c r="BY3" s="189"/>
      <c r="BZ3" s="189"/>
      <c r="CA3" s="189"/>
      <c r="CB3" s="189"/>
      <c r="CC3" s="189"/>
      <c r="CD3" s="189"/>
      <c r="CE3" s="189"/>
      <c r="CF3" s="189"/>
      <c r="CG3" s="189"/>
      <c r="CH3" s="189"/>
      <c r="CI3" s="189"/>
      <c r="CJ3" s="189"/>
      <c r="CK3" s="189"/>
      <c r="CL3" s="189"/>
      <c r="CM3" s="16" t="s">
        <v>110</v>
      </c>
      <c r="CO3" s="20"/>
      <c r="CP3" s="20"/>
      <c r="CS3" s="16"/>
      <c r="CT3" s="16"/>
      <c r="CU3" s="16"/>
      <c r="CV3" s="16"/>
      <c r="CW3" s="16"/>
      <c r="CX3" s="16"/>
      <c r="CY3" s="16"/>
      <c r="CZ3" s="16"/>
      <c r="DA3" s="16"/>
      <c r="DB3" s="16"/>
      <c r="DC3" s="16"/>
      <c r="DD3" s="16"/>
    </row>
    <row r="5" spans="1:108" s="21" customFormat="1" ht="12.75" x14ac:dyDescent="0.25">
      <c r="A5" s="165" t="s">
        <v>111</v>
      </c>
      <c r="B5" s="166"/>
      <c r="C5" s="166"/>
      <c r="D5" s="166"/>
      <c r="E5" s="166"/>
      <c r="F5" s="167"/>
      <c r="G5" s="165" t="s">
        <v>112</v>
      </c>
      <c r="H5" s="166"/>
      <c r="I5" s="166"/>
      <c r="J5" s="166"/>
      <c r="K5" s="166"/>
      <c r="L5" s="166"/>
      <c r="M5" s="166"/>
      <c r="N5" s="166"/>
      <c r="O5" s="166"/>
      <c r="P5" s="166"/>
      <c r="Q5" s="166"/>
      <c r="R5" s="166"/>
      <c r="S5" s="166"/>
      <c r="T5" s="166"/>
      <c r="U5" s="166"/>
      <c r="V5" s="166"/>
      <c r="W5" s="166"/>
      <c r="X5" s="166"/>
      <c r="Y5" s="167"/>
      <c r="Z5" s="165" t="s">
        <v>113</v>
      </c>
      <c r="AA5" s="166"/>
      <c r="AB5" s="166"/>
      <c r="AC5" s="166"/>
      <c r="AD5" s="166"/>
      <c r="AE5" s="166"/>
      <c r="AF5" s="166"/>
      <c r="AG5" s="166"/>
      <c r="AH5" s="166"/>
      <c r="AI5" s="166"/>
      <c r="AJ5" s="166"/>
      <c r="AK5" s="166"/>
      <c r="AL5" s="166"/>
      <c r="AM5" s="166"/>
      <c r="AN5" s="166"/>
      <c r="AO5" s="166"/>
      <c r="AP5" s="166"/>
      <c r="AQ5" s="166"/>
      <c r="AR5" s="166"/>
      <c r="AS5" s="166"/>
      <c r="AT5" s="166"/>
      <c r="AU5" s="167"/>
      <c r="AV5" s="165" t="s">
        <v>114</v>
      </c>
      <c r="AW5" s="166"/>
      <c r="AX5" s="166"/>
      <c r="AY5" s="166"/>
      <c r="AZ5" s="166"/>
      <c r="BA5" s="166"/>
      <c r="BB5" s="166"/>
      <c r="BC5" s="166"/>
      <c r="BD5" s="166"/>
      <c r="BE5" s="166"/>
      <c r="BF5" s="166"/>
      <c r="BG5" s="166"/>
      <c r="BH5" s="166"/>
      <c r="BI5" s="166"/>
      <c r="BJ5" s="166"/>
      <c r="BK5" s="166"/>
      <c r="BL5" s="167"/>
      <c r="BM5" s="165" t="s">
        <v>115</v>
      </c>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7"/>
    </row>
    <row r="6" spans="1:108" s="21" customFormat="1" ht="12.75" x14ac:dyDescent="0.25">
      <c r="A6" s="168"/>
      <c r="B6" s="169"/>
      <c r="C6" s="169"/>
      <c r="D6" s="169"/>
      <c r="E6" s="169"/>
      <c r="F6" s="170"/>
      <c r="G6" s="168"/>
      <c r="H6" s="169"/>
      <c r="I6" s="169"/>
      <c r="J6" s="169"/>
      <c r="K6" s="169"/>
      <c r="L6" s="169"/>
      <c r="M6" s="169"/>
      <c r="N6" s="169"/>
      <c r="O6" s="169"/>
      <c r="P6" s="169"/>
      <c r="Q6" s="169"/>
      <c r="R6" s="169"/>
      <c r="S6" s="169"/>
      <c r="T6" s="169"/>
      <c r="U6" s="169"/>
      <c r="V6" s="169"/>
      <c r="W6" s="169"/>
      <c r="X6" s="169"/>
      <c r="Y6" s="170"/>
      <c r="Z6" s="168"/>
      <c r="AA6" s="169"/>
      <c r="AB6" s="169"/>
      <c r="AC6" s="169"/>
      <c r="AD6" s="169"/>
      <c r="AE6" s="169"/>
      <c r="AF6" s="169"/>
      <c r="AG6" s="169"/>
      <c r="AH6" s="169"/>
      <c r="AI6" s="169"/>
      <c r="AJ6" s="169"/>
      <c r="AK6" s="169"/>
      <c r="AL6" s="169"/>
      <c r="AM6" s="169"/>
      <c r="AN6" s="169"/>
      <c r="AO6" s="169"/>
      <c r="AP6" s="169"/>
      <c r="AQ6" s="169"/>
      <c r="AR6" s="169"/>
      <c r="AS6" s="169"/>
      <c r="AT6" s="169"/>
      <c r="AU6" s="170"/>
      <c r="AV6" s="168"/>
      <c r="AW6" s="169"/>
      <c r="AX6" s="169"/>
      <c r="AY6" s="169"/>
      <c r="AZ6" s="169"/>
      <c r="BA6" s="169"/>
      <c r="BB6" s="169"/>
      <c r="BC6" s="169"/>
      <c r="BD6" s="169"/>
      <c r="BE6" s="169"/>
      <c r="BF6" s="169"/>
      <c r="BG6" s="169"/>
      <c r="BH6" s="169"/>
      <c r="BI6" s="169"/>
      <c r="BJ6" s="169"/>
      <c r="BK6" s="169"/>
      <c r="BL6" s="170"/>
      <c r="BM6" s="174" t="s">
        <v>116</v>
      </c>
      <c r="BN6" s="175"/>
      <c r="BO6" s="175"/>
      <c r="BP6" s="175"/>
      <c r="BQ6" s="175"/>
      <c r="BR6" s="175"/>
      <c r="BS6" s="175"/>
      <c r="BT6" s="175"/>
      <c r="BU6" s="175"/>
      <c r="BV6" s="175"/>
      <c r="BW6" s="175"/>
      <c r="BX6" s="175"/>
      <c r="BY6" s="175"/>
      <c r="BZ6" s="175"/>
      <c r="CA6" s="175"/>
      <c r="CB6" s="175"/>
      <c r="CC6" s="176" t="s">
        <v>168</v>
      </c>
      <c r="CD6" s="176"/>
      <c r="CE6" s="176"/>
      <c r="CF6" s="176"/>
      <c r="CG6" s="176"/>
      <c r="CH6" s="176"/>
      <c r="CI6" s="176"/>
      <c r="CJ6" s="177" t="s">
        <v>117</v>
      </c>
      <c r="CK6" s="177"/>
      <c r="CL6" s="177"/>
      <c r="CM6" s="177"/>
      <c r="CN6" s="177"/>
      <c r="CO6" s="177"/>
      <c r="CP6" s="177"/>
      <c r="CQ6" s="177"/>
      <c r="CR6" s="177"/>
      <c r="CS6" s="177"/>
      <c r="CT6" s="177"/>
      <c r="CU6" s="177"/>
      <c r="CV6" s="177"/>
      <c r="CW6" s="177"/>
      <c r="CX6" s="177"/>
      <c r="CY6" s="177"/>
      <c r="CZ6" s="177"/>
      <c r="DA6" s="177"/>
      <c r="DB6" s="177"/>
      <c r="DC6" s="177"/>
      <c r="DD6" s="178"/>
    </row>
    <row r="7" spans="1:108" s="21" customFormat="1" ht="12.75" x14ac:dyDescent="0.25">
      <c r="A7" s="168"/>
      <c r="B7" s="169"/>
      <c r="C7" s="169"/>
      <c r="D7" s="169"/>
      <c r="E7" s="169"/>
      <c r="F7" s="170"/>
      <c r="G7" s="168"/>
      <c r="H7" s="169"/>
      <c r="I7" s="169"/>
      <c r="J7" s="169"/>
      <c r="K7" s="169"/>
      <c r="L7" s="169"/>
      <c r="M7" s="169"/>
      <c r="N7" s="169"/>
      <c r="O7" s="169"/>
      <c r="P7" s="169"/>
      <c r="Q7" s="169"/>
      <c r="R7" s="169"/>
      <c r="S7" s="169"/>
      <c r="T7" s="169"/>
      <c r="U7" s="169"/>
      <c r="V7" s="169"/>
      <c r="W7" s="169"/>
      <c r="X7" s="169"/>
      <c r="Y7" s="170"/>
      <c r="Z7" s="171"/>
      <c r="AA7" s="172"/>
      <c r="AB7" s="172"/>
      <c r="AC7" s="172"/>
      <c r="AD7" s="172"/>
      <c r="AE7" s="172"/>
      <c r="AF7" s="172"/>
      <c r="AG7" s="172"/>
      <c r="AH7" s="172"/>
      <c r="AI7" s="172"/>
      <c r="AJ7" s="172"/>
      <c r="AK7" s="172"/>
      <c r="AL7" s="172"/>
      <c r="AM7" s="172"/>
      <c r="AN7" s="172"/>
      <c r="AO7" s="172"/>
      <c r="AP7" s="172"/>
      <c r="AQ7" s="172"/>
      <c r="AR7" s="172"/>
      <c r="AS7" s="172"/>
      <c r="AT7" s="172"/>
      <c r="AU7" s="173"/>
      <c r="AV7" s="168"/>
      <c r="AW7" s="169"/>
      <c r="AX7" s="169"/>
      <c r="AY7" s="169"/>
      <c r="AZ7" s="169"/>
      <c r="BA7" s="169"/>
      <c r="BB7" s="169"/>
      <c r="BC7" s="169"/>
      <c r="BD7" s="169"/>
      <c r="BE7" s="169"/>
      <c r="BF7" s="169"/>
      <c r="BG7" s="169"/>
      <c r="BH7" s="169"/>
      <c r="BI7" s="169"/>
      <c r="BJ7" s="169"/>
      <c r="BK7" s="169"/>
      <c r="BL7" s="170"/>
      <c r="BM7" s="22"/>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4"/>
    </row>
    <row r="8" spans="1:108" s="21" customFormat="1" ht="12.75" x14ac:dyDescent="0.25">
      <c r="A8" s="168"/>
      <c r="B8" s="169"/>
      <c r="C8" s="169"/>
      <c r="D8" s="169"/>
      <c r="E8" s="169"/>
      <c r="F8" s="170"/>
      <c r="G8" s="168"/>
      <c r="H8" s="169"/>
      <c r="I8" s="169"/>
      <c r="J8" s="169"/>
      <c r="K8" s="169"/>
      <c r="L8" s="169"/>
      <c r="M8" s="169"/>
      <c r="N8" s="169"/>
      <c r="O8" s="169"/>
      <c r="P8" s="169"/>
      <c r="Q8" s="169"/>
      <c r="R8" s="169"/>
      <c r="S8" s="169"/>
      <c r="T8" s="169"/>
      <c r="U8" s="169"/>
      <c r="V8" s="169"/>
      <c r="W8" s="169"/>
      <c r="X8" s="169"/>
      <c r="Y8" s="170"/>
      <c r="Z8" s="179" t="s">
        <v>118</v>
      </c>
      <c r="AA8" s="180"/>
      <c r="AB8" s="180"/>
      <c r="AC8" s="180"/>
      <c r="AD8" s="180"/>
      <c r="AE8" s="180"/>
      <c r="AF8" s="180"/>
      <c r="AG8" s="180"/>
      <c r="AH8" s="180"/>
      <c r="AI8" s="180"/>
      <c r="AJ8" s="181"/>
      <c r="AK8" s="179" t="s">
        <v>119</v>
      </c>
      <c r="AL8" s="180"/>
      <c r="AM8" s="180"/>
      <c r="AN8" s="180"/>
      <c r="AO8" s="180"/>
      <c r="AP8" s="180"/>
      <c r="AQ8" s="180"/>
      <c r="AR8" s="180"/>
      <c r="AS8" s="180"/>
      <c r="AT8" s="180"/>
      <c r="AU8" s="181"/>
      <c r="AV8" s="168"/>
      <c r="AW8" s="169"/>
      <c r="AX8" s="169"/>
      <c r="AY8" s="169"/>
      <c r="AZ8" s="169"/>
      <c r="BA8" s="169"/>
      <c r="BB8" s="169"/>
      <c r="BC8" s="169"/>
      <c r="BD8" s="169"/>
      <c r="BE8" s="169"/>
      <c r="BF8" s="169"/>
      <c r="BG8" s="169"/>
      <c r="BH8" s="169"/>
      <c r="BI8" s="169"/>
      <c r="BJ8" s="169"/>
      <c r="BK8" s="169"/>
      <c r="BL8" s="170"/>
      <c r="BM8" s="165" t="s">
        <v>120</v>
      </c>
      <c r="BN8" s="166"/>
      <c r="BO8" s="166"/>
      <c r="BP8" s="166"/>
      <c r="BQ8" s="166"/>
      <c r="BR8" s="166"/>
      <c r="BS8" s="166"/>
      <c r="BT8" s="166"/>
      <c r="BU8" s="166"/>
      <c r="BV8" s="166"/>
      <c r="BW8" s="166"/>
      <c r="BX8" s="166"/>
      <c r="BY8" s="166"/>
      <c r="BZ8" s="167"/>
      <c r="CA8" s="185" t="s">
        <v>121</v>
      </c>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7"/>
    </row>
    <row r="9" spans="1:108" s="21" customFormat="1" ht="126.75" customHeight="1" x14ac:dyDescent="0.25">
      <c r="A9" s="171"/>
      <c r="B9" s="172"/>
      <c r="C9" s="172"/>
      <c r="D9" s="172"/>
      <c r="E9" s="172"/>
      <c r="F9" s="173"/>
      <c r="G9" s="171"/>
      <c r="H9" s="172"/>
      <c r="I9" s="172"/>
      <c r="J9" s="172"/>
      <c r="K9" s="172"/>
      <c r="L9" s="172"/>
      <c r="M9" s="172"/>
      <c r="N9" s="172"/>
      <c r="O9" s="172"/>
      <c r="P9" s="172"/>
      <c r="Q9" s="172"/>
      <c r="R9" s="172"/>
      <c r="S9" s="172"/>
      <c r="T9" s="172"/>
      <c r="U9" s="172"/>
      <c r="V9" s="172"/>
      <c r="W9" s="172"/>
      <c r="X9" s="172"/>
      <c r="Y9" s="173"/>
      <c r="Z9" s="182"/>
      <c r="AA9" s="183"/>
      <c r="AB9" s="183"/>
      <c r="AC9" s="183"/>
      <c r="AD9" s="183"/>
      <c r="AE9" s="183"/>
      <c r="AF9" s="183"/>
      <c r="AG9" s="183"/>
      <c r="AH9" s="183"/>
      <c r="AI9" s="183"/>
      <c r="AJ9" s="184"/>
      <c r="AK9" s="182"/>
      <c r="AL9" s="183"/>
      <c r="AM9" s="183"/>
      <c r="AN9" s="183"/>
      <c r="AO9" s="183"/>
      <c r="AP9" s="183"/>
      <c r="AQ9" s="183"/>
      <c r="AR9" s="183"/>
      <c r="AS9" s="183"/>
      <c r="AT9" s="183"/>
      <c r="AU9" s="184"/>
      <c r="AV9" s="171"/>
      <c r="AW9" s="172"/>
      <c r="AX9" s="172"/>
      <c r="AY9" s="172"/>
      <c r="AZ9" s="172"/>
      <c r="BA9" s="172"/>
      <c r="BB9" s="172"/>
      <c r="BC9" s="172"/>
      <c r="BD9" s="172"/>
      <c r="BE9" s="172"/>
      <c r="BF9" s="172"/>
      <c r="BG9" s="172"/>
      <c r="BH9" s="172"/>
      <c r="BI9" s="172"/>
      <c r="BJ9" s="172"/>
      <c r="BK9" s="172"/>
      <c r="BL9" s="173"/>
      <c r="BM9" s="171"/>
      <c r="BN9" s="172"/>
      <c r="BO9" s="172"/>
      <c r="BP9" s="172"/>
      <c r="BQ9" s="172"/>
      <c r="BR9" s="172"/>
      <c r="BS9" s="172"/>
      <c r="BT9" s="172"/>
      <c r="BU9" s="172"/>
      <c r="BV9" s="172"/>
      <c r="BW9" s="172"/>
      <c r="BX9" s="172"/>
      <c r="BY9" s="172"/>
      <c r="BZ9" s="173"/>
      <c r="CA9" s="188" t="s">
        <v>122</v>
      </c>
      <c r="CB9" s="188"/>
      <c r="CC9" s="188"/>
      <c r="CD9" s="188"/>
      <c r="CE9" s="188"/>
      <c r="CF9" s="188"/>
      <c r="CG9" s="188"/>
      <c r="CH9" s="188"/>
      <c r="CI9" s="188"/>
      <c r="CJ9" s="188"/>
      <c r="CK9" s="188"/>
      <c r="CL9" s="188"/>
      <c r="CM9" s="188"/>
      <c r="CN9" s="188"/>
      <c r="CO9" s="188" t="s">
        <v>123</v>
      </c>
      <c r="CP9" s="188"/>
      <c r="CQ9" s="188"/>
      <c r="CR9" s="188"/>
      <c r="CS9" s="188"/>
      <c r="CT9" s="188"/>
      <c r="CU9" s="188"/>
      <c r="CV9" s="188"/>
      <c r="CW9" s="188"/>
      <c r="CX9" s="188"/>
      <c r="CY9" s="188"/>
      <c r="CZ9" s="188"/>
      <c r="DA9" s="188"/>
      <c r="DB9" s="188"/>
      <c r="DC9" s="188"/>
      <c r="DD9" s="188"/>
    </row>
    <row r="10" spans="1:108" s="25" customFormat="1" ht="12.75" x14ac:dyDescent="0.25">
      <c r="A10" s="157">
        <v>1</v>
      </c>
      <c r="B10" s="158"/>
      <c r="C10" s="158"/>
      <c r="D10" s="158"/>
      <c r="E10" s="158"/>
      <c r="F10" s="159"/>
      <c r="G10" s="143">
        <v>2</v>
      </c>
      <c r="H10" s="141"/>
      <c r="I10" s="141"/>
      <c r="J10" s="141"/>
      <c r="K10" s="141"/>
      <c r="L10" s="141"/>
      <c r="M10" s="141"/>
      <c r="N10" s="141"/>
      <c r="O10" s="141"/>
      <c r="P10" s="141"/>
      <c r="Q10" s="141"/>
      <c r="R10" s="141"/>
      <c r="S10" s="141"/>
      <c r="T10" s="141"/>
      <c r="U10" s="141"/>
      <c r="V10" s="141"/>
      <c r="W10" s="141"/>
      <c r="X10" s="141"/>
      <c r="Y10" s="142"/>
      <c r="Z10" s="139">
        <v>3</v>
      </c>
      <c r="AA10" s="139"/>
      <c r="AB10" s="139"/>
      <c r="AC10" s="139"/>
      <c r="AD10" s="139"/>
      <c r="AE10" s="139"/>
      <c r="AF10" s="139"/>
      <c r="AG10" s="139"/>
      <c r="AH10" s="139"/>
      <c r="AI10" s="139"/>
      <c r="AJ10" s="139"/>
      <c r="AK10" s="139">
        <v>4</v>
      </c>
      <c r="AL10" s="139"/>
      <c r="AM10" s="139"/>
      <c r="AN10" s="139"/>
      <c r="AO10" s="139"/>
      <c r="AP10" s="139"/>
      <c r="AQ10" s="139"/>
      <c r="AR10" s="139"/>
      <c r="AS10" s="139"/>
      <c r="AT10" s="139"/>
      <c r="AU10" s="139"/>
      <c r="AV10" s="139">
        <v>5</v>
      </c>
      <c r="AW10" s="139"/>
      <c r="AX10" s="139"/>
      <c r="AY10" s="139"/>
      <c r="AZ10" s="139"/>
      <c r="BA10" s="139"/>
      <c r="BB10" s="139"/>
      <c r="BC10" s="139"/>
      <c r="BD10" s="139"/>
      <c r="BE10" s="139"/>
      <c r="BF10" s="139"/>
      <c r="BG10" s="139"/>
      <c r="BH10" s="139"/>
      <c r="BI10" s="139"/>
      <c r="BJ10" s="139"/>
      <c r="BK10" s="139"/>
      <c r="BL10" s="139"/>
      <c r="BM10" s="139">
        <v>6</v>
      </c>
      <c r="BN10" s="139"/>
      <c r="BO10" s="139"/>
      <c r="BP10" s="139"/>
      <c r="BQ10" s="139"/>
      <c r="BR10" s="139"/>
      <c r="BS10" s="139"/>
      <c r="BT10" s="139"/>
      <c r="BU10" s="139"/>
      <c r="BV10" s="139"/>
      <c r="BW10" s="139"/>
      <c r="BX10" s="139"/>
      <c r="BY10" s="139"/>
      <c r="BZ10" s="139"/>
      <c r="CA10" s="139">
        <v>7</v>
      </c>
      <c r="CB10" s="139"/>
      <c r="CC10" s="139"/>
      <c r="CD10" s="139"/>
      <c r="CE10" s="139"/>
      <c r="CF10" s="139"/>
      <c r="CG10" s="139"/>
      <c r="CH10" s="139"/>
      <c r="CI10" s="139"/>
      <c r="CJ10" s="139"/>
      <c r="CK10" s="139"/>
      <c r="CL10" s="139"/>
      <c r="CM10" s="139"/>
      <c r="CN10" s="139"/>
      <c r="CO10" s="139">
        <v>8</v>
      </c>
      <c r="CP10" s="139"/>
      <c r="CQ10" s="139"/>
      <c r="CR10" s="139"/>
      <c r="CS10" s="139"/>
      <c r="CT10" s="139"/>
      <c r="CU10" s="139"/>
      <c r="CV10" s="139"/>
      <c r="CW10" s="139"/>
      <c r="CX10" s="139"/>
      <c r="CY10" s="139"/>
      <c r="CZ10" s="139"/>
      <c r="DA10" s="139"/>
      <c r="DB10" s="139"/>
      <c r="DC10" s="139"/>
      <c r="DD10" s="139"/>
    </row>
    <row r="11" spans="1:108" s="21" customFormat="1" ht="105" customHeight="1" x14ac:dyDescent="0.25">
      <c r="A11" s="160"/>
      <c r="B11" s="161"/>
      <c r="C11" s="161"/>
      <c r="D11" s="161"/>
      <c r="E11" s="161"/>
      <c r="F11" s="162"/>
      <c r="G11" s="51"/>
      <c r="H11" s="190" t="s">
        <v>187</v>
      </c>
      <c r="I11" s="190"/>
      <c r="J11" s="190"/>
      <c r="K11" s="190"/>
      <c r="L11" s="190"/>
      <c r="M11" s="190"/>
      <c r="N11" s="190"/>
      <c r="O11" s="190"/>
      <c r="P11" s="190"/>
      <c r="Q11" s="190"/>
      <c r="R11" s="190"/>
      <c r="S11" s="190"/>
      <c r="T11" s="190"/>
      <c r="U11" s="190"/>
      <c r="V11" s="190"/>
      <c r="W11" s="190"/>
      <c r="X11" s="190"/>
      <c r="Y11" s="191"/>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row>
    <row r="12" spans="1:108" s="21" customFormat="1" ht="12.75" x14ac:dyDescent="0.25">
      <c r="A12" s="135"/>
      <c r="B12" s="136"/>
      <c r="C12" s="136"/>
      <c r="D12" s="136"/>
      <c r="E12" s="136"/>
      <c r="F12" s="151"/>
      <c r="G12" s="153" t="s">
        <v>124</v>
      </c>
      <c r="H12" s="154"/>
      <c r="I12" s="154"/>
      <c r="J12" s="154"/>
      <c r="K12" s="154"/>
      <c r="L12" s="154"/>
      <c r="M12" s="154"/>
      <c r="N12" s="154"/>
      <c r="O12" s="154"/>
      <c r="P12" s="154"/>
      <c r="Q12" s="154"/>
      <c r="R12" s="154"/>
      <c r="S12" s="154"/>
      <c r="T12" s="154"/>
      <c r="U12" s="154"/>
      <c r="V12" s="154"/>
      <c r="W12" s="154"/>
      <c r="X12" s="154"/>
      <c r="Y12" s="155"/>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38">
        <f>+BM12</f>
        <v>14111</v>
      </c>
      <c r="AW12" s="139"/>
      <c r="AX12" s="139"/>
      <c r="AY12" s="139"/>
      <c r="AZ12" s="139"/>
      <c r="BA12" s="139"/>
      <c r="BB12" s="139"/>
      <c r="BC12" s="139"/>
      <c r="BD12" s="139"/>
      <c r="BE12" s="139"/>
      <c r="BF12" s="139"/>
      <c r="BG12" s="139"/>
      <c r="BH12" s="139"/>
      <c r="BI12" s="139"/>
      <c r="BJ12" s="139"/>
      <c r="BK12" s="139"/>
      <c r="BL12" s="139"/>
      <c r="BM12" s="138">
        <f>CA12+CO12</f>
        <v>14111</v>
      </c>
      <c r="BN12" s="139"/>
      <c r="BO12" s="139"/>
      <c r="BP12" s="139"/>
      <c r="BQ12" s="139"/>
      <c r="BR12" s="139"/>
      <c r="BS12" s="139"/>
      <c r="BT12" s="139"/>
      <c r="BU12" s="139"/>
      <c r="BV12" s="139"/>
      <c r="BW12" s="139"/>
      <c r="BX12" s="139"/>
      <c r="BY12" s="139"/>
      <c r="BZ12" s="139"/>
      <c r="CA12" s="138">
        <f>+CA13+CA20</f>
        <v>14111</v>
      </c>
      <c r="CB12" s="139"/>
      <c r="CC12" s="139"/>
      <c r="CD12" s="139"/>
      <c r="CE12" s="139"/>
      <c r="CF12" s="139"/>
      <c r="CG12" s="139"/>
      <c r="CH12" s="139"/>
      <c r="CI12" s="139"/>
      <c r="CJ12" s="139"/>
      <c r="CK12" s="139"/>
      <c r="CL12" s="139"/>
      <c r="CM12" s="139"/>
      <c r="CN12" s="139"/>
      <c r="CO12" s="139">
        <v>0</v>
      </c>
      <c r="CP12" s="139"/>
      <c r="CQ12" s="139"/>
      <c r="CR12" s="139"/>
      <c r="CS12" s="139"/>
      <c r="CT12" s="139"/>
      <c r="CU12" s="139"/>
      <c r="CV12" s="139"/>
      <c r="CW12" s="139"/>
      <c r="CX12" s="139"/>
      <c r="CY12" s="139"/>
      <c r="CZ12" s="139"/>
      <c r="DA12" s="139"/>
      <c r="DB12" s="139"/>
      <c r="DC12" s="139"/>
      <c r="DD12" s="139"/>
    </row>
    <row r="13" spans="1:108" s="21" customFormat="1" ht="12.75" x14ac:dyDescent="0.25">
      <c r="A13" s="135"/>
      <c r="B13" s="136"/>
      <c r="C13" s="136"/>
      <c r="D13" s="136"/>
      <c r="E13" s="136"/>
      <c r="F13" s="136"/>
      <c r="G13" s="156" t="s">
        <v>174</v>
      </c>
      <c r="H13" s="131"/>
      <c r="I13" s="131"/>
      <c r="J13" s="131"/>
      <c r="K13" s="131"/>
      <c r="L13" s="131"/>
      <c r="M13" s="131"/>
      <c r="N13" s="131"/>
      <c r="O13" s="131"/>
      <c r="P13" s="131"/>
      <c r="Q13" s="131"/>
      <c r="R13" s="131"/>
      <c r="S13" s="131"/>
      <c r="T13" s="131"/>
      <c r="U13" s="131"/>
      <c r="V13" s="131"/>
      <c r="W13" s="131"/>
      <c r="X13" s="131"/>
      <c r="Y13" s="13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38">
        <f t="shared" ref="AV13:AV22" si="0">+BM13</f>
        <v>14111</v>
      </c>
      <c r="AW13" s="139"/>
      <c r="AX13" s="139"/>
      <c r="AY13" s="139"/>
      <c r="AZ13" s="139"/>
      <c r="BA13" s="139"/>
      <c r="BB13" s="139"/>
      <c r="BC13" s="139"/>
      <c r="BD13" s="139"/>
      <c r="BE13" s="139"/>
      <c r="BF13" s="139"/>
      <c r="BG13" s="139"/>
      <c r="BH13" s="139"/>
      <c r="BI13" s="139"/>
      <c r="BJ13" s="139"/>
      <c r="BK13" s="139"/>
      <c r="BL13" s="139"/>
      <c r="BM13" s="138">
        <f t="shared" ref="BM13:BM20" si="1">CA13+CO13</f>
        <v>14111</v>
      </c>
      <c r="BN13" s="139"/>
      <c r="BO13" s="139"/>
      <c r="BP13" s="139"/>
      <c r="BQ13" s="139"/>
      <c r="BR13" s="139"/>
      <c r="BS13" s="139"/>
      <c r="BT13" s="139"/>
      <c r="BU13" s="139"/>
      <c r="BV13" s="139"/>
      <c r="BW13" s="139"/>
      <c r="BX13" s="139"/>
      <c r="BY13" s="139"/>
      <c r="BZ13" s="139"/>
      <c r="CA13" s="140">
        <f>SUM(CA14:CN19)</f>
        <v>14111</v>
      </c>
      <c r="CB13" s="141"/>
      <c r="CC13" s="141"/>
      <c r="CD13" s="141"/>
      <c r="CE13" s="141"/>
      <c r="CF13" s="141"/>
      <c r="CG13" s="141"/>
      <c r="CH13" s="141"/>
      <c r="CI13" s="141"/>
      <c r="CJ13" s="141"/>
      <c r="CK13" s="141"/>
      <c r="CL13" s="141"/>
      <c r="CM13" s="141"/>
      <c r="CN13" s="142"/>
      <c r="CO13" s="143">
        <v>0</v>
      </c>
      <c r="CP13" s="141"/>
      <c r="CQ13" s="141"/>
      <c r="CR13" s="141"/>
      <c r="CS13" s="141"/>
      <c r="CT13" s="141"/>
      <c r="CU13" s="141"/>
      <c r="CV13" s="141"/>
      <c r="CW13" s="141"/>
      <c r="CX13" s="141"/>
      <c r="CY13" s="141"/>
      <c r="CZ13" s="141"/>
      <c r="DA13" s="141"/>
      <c r="DB13" s="141"/>
      <c r="DC13" s="141"/>
      <c r="DD13" s="142"/>
    </row>
    <row r="14" spans="1:108" s="21" customFormat="1" ht="12.75" x14ac:dyDescent="0.25">
      <c r="A14" s="135"/>
      <c r="B14" s="136"/>
      <c r="C14" s="136"/>
      <c r="D14" s="136"/>
      <c r="E14" s="136"/>
      <c r="F14" s="136"/>
      <c r="G14" s="51"/>
      <c r="H14" s="76"/>
      <c r="I14" s="131" t="s">
        <v>180</v>
      </c>
      <c r="J14" s="131"/>
      <c r="K14" s="131"/>
      <c r="L14" s="131"/>
      <c r="M14" s="131"/>
      <c r="N14" s="131"/>
      <c r="O14" s="131"/>
      <c r="P14" s="131"/>
      <c r="Q14" s="131"/>
      <c r="R14" s="131"/>
      <c r="S14" s="131"/>
      <c r="T14" s="131"/>
      <c r="U14" s="131"/>
      <c r="V14" s="131"/>
      <c r="W14" s="131"/>
      <c r="X14" s="131"/>
      <c r="Y14" s="132"/>
      <c r="Z14" s="137">
        <v>41944</v>
      </c>
      <c r="AA14" s="137"/>
      <c r="AB14" s="137"/>
      <c r="AC14" s="137"/>
      <c r="AD14" s="137"/>
      <c r="AE14" s="137"/>
      <c r="AF14" s="137"/>
      <c r="AG14" s="137"/>
      <c r="AH14" s="137"/>
      <c r="AI14" s="137"/>
      <c r="AJ14" s="137"/>
      <c r="AK14" s="137">
        <v>41944</v>
      </c>
      <c r="AL14" s="137"/>
      <c r="AM14" s="137"/>
      <c r="AN14" s="137"/>
      <c r="AO14" s="137"/>
      <c r="AP14" s="137"/>
      <c r="AQ14" s="137"/>
      <c r="AR14" s="137"/>
      <c r="AS14" s="137"/>
      <c r="AT14" s="137"/>
      <c r="AU14" s="137"/>
      <c r="AV14" s="138">
        <f t="shared" si="0"/>
        <v>1831</v>
      </c>
      <c r="AW14" s="139"/>
      <c r="AX14" s="139"/>
      <c r="AY14" s="139"/>
      <c r="AZ14" s="139"/>
      <c r="BA14" s="139"/>
      <c r="BB14" s="139"/>
      <c r="BC14" s="139"/>
      <c r="BD14" s="139"/>
      <c r="BE14" s="139"/>
      <c r="BF14" s="139"/>
      <c r="BG14" s="139"/>
      <c r="BH14" s="139"/>
      <c r="BI14" s="139"/>
      <c r="BJ14" s="139"/>
      <c r="BK14" s="139"/>
      <c r="BL14" s="139"/>
      <c r="BM14" s="138">
        <f t="shared" si="1"/>
        <v>1831</v>
      </c>
      <c r="BN14" s="139"/>
      <c r="BO14" s="139"/>
      <c r="BP14" s="139"/>
      <c r="BQ14" s="139"/>
      <c r="BR14" s="139"/>
      <c r="BS14" s="139"/>
      <c r="BT14" s="139"/>
      <c r="BU14" s="139"/>
      <c r="BV14" s="139"/>
      <c r="BW14" s="139"/>
      <c r="BX14" s="139"/>
      <c r="BY14" s="139"/>
      <c r="BZ14" s="139"/>
      <c r="CA14" s="140">
        <f>+[1]год!$I$6</f>
        <v>1831</v>
      </c>
      <c r="CB14" s="141"/>
      <c r="CC14" s="141"/>
      <c r="CD14" s="141"/>
      <c r="CE14" s="141"/>
      <c r="CF14" s="141"/>
      <c r="CG14" s="141"/>
      <c r="CH14" s="141"/>
      <c r="CI14" s="141"/>
      <c r="CJ14" s="141"/>
      <c r="CK14" s="141"/>
      <c r="CL14" s="141"/>
      <c r="CM14" s="141"/>
      <c r="CN14" s="142"/>
      <c r="CO14" s="143">
        <v>0</v>
      </c>
      <c r="CP14" s="141"/>
      <c r="CQ14" s="141"/>
      <c r="CR14" s="141"/>
      <c r="CS14" s="141"/>
      <c r="CT14" s="141"/>
      <c r="CU14" s="141"/>
      <c r="CV14" s="141"/>
      <c r="CW14" s="141"/>
      <c r="CX14" s="141"/>
      <c r="CY14" s="141"/>
      <c r="CZ14" s="141"/>
      <c r="DA14" s="141"/>
      <c r="DB14" s="141"/>
      <c r="DC14" s="141"/>
      <c r="DD14" s="142"/>
    </row>
    <row r="15" spans="1:108" s="21" customFormat="1" ht="12.75" customHeight="1" x14ac:dyDescent="0.25">
      <c r="A15" s="135"/>
      <c r="B15" s="136"/>
      <c r="C15" s="136"/>
      <c r="D15" s="136"/>
      <c r="E15" s="136"/>
      <c r="F15" s="136"/>
      <c r="G15" s="51"/>
      <c r="H15" s="78"/>
      <c r="I15" s="129" t="s">
        <v>181</v>
      </c>
      <c r="J15" s="129"/>
      <c r="K15" s="129"/>
      <c r="L15" s="129"/>
      <c r="M15" s="129"/>
      <c r="N15" s="129"/>
      <c r="O15" s="129"/>
      <c r="P15" s="129"/>
      <c r="Q15" s="129"/>
      <c r="R15" s="129"/>
      <c r="S15" s="129"/>
      <c r="T15" s="129"/>
      <c r="U15" s="129"/>
      <c r="V15" s="129"/>
      <c r="W15" s="129"/>
      <c r="X15" s="129"/>
      <c r="Y15" s="130"/>
      <c r="Z15" s="137">
        <v>41944</v>
      </c>
      <c r="AA15" s="137"/>
      <c r="AB15" s="137"/>
      <c r="AC15" s="137"/>
      <c r="AD15" s="137"/>
      <c r="AE15" s="137"/>
      <c r="AF15" s="137"/>
      <c r="AG15" s="137"/>
      <c r="AH15" s="137"/>
      <c r="AI15" s="137"/>
      <c r="AJ15" s="137"/>
      <c r="AK15" s="137">
        <v>41944</v>
      </c>
      <c r="AL15" s="137"/>
      <c r="AM15" s="137"/>
      <c r="AN15" s="137"/>
      <c r="AO15" s="137"/>
      <c r="AP15" s="137"/>
      <c r="AQ15" s="137"/>
      <c r="AR15" s="137"/>
      <c r="AS15" s="137"/>
      <c r="AT15" s="137"/>
      <c r="AU15" s="137"/>
      <c r="AV15" s="138">
        <f t="shared" si="0"/>
        <v>1095</v>
      </c>
      <c r="AW15" s="139"/>
      <c r="AX15" s="139"/>
      <c r="AY15" s="139"/>
      <c r="AZ15" s="139"/>
      <c r="BA15" s="139"/>
      <c r="BB15" s="139"/>
      <c r="BC15" s="139"/>
      <c r="BD15" s="139"/>
      <c r="BE15" s="139"/>
      <c r="BF15" s="139"/>
      <c r="BG15" s="139"/>
      <c r="BH15" s="139"/>
      <c r="BI15" s="139"/>
      <c r="BJ15" s="139"/>
      <c r="BK15" s="139"/>
      <c r="BL15" s="139"/>
      <c r="BM15" s="138">
        <f t="shared" si="1"/>
        <v>1095</v>
      </c>
      <c r="BN15" s="139"/>
      <c r="BO15" s="139"/>
      <c r="BP15" s="139"/>
      <c r="BQ15" s="139"/>
      <c r="BR15" s="139"/>
      <c r="BS15" s="139"/>
      <c r="BT15" s="139"/>
      <c r="BU15" s="139"/>
      <c r="BV15" s="139"/>
      <c r="BW15" s="139"/>
      <c r="BX15" s="139"/>
      <c r="BY15" s="139"/>
      <c r="BZ15" s="139"/>
      <c r="CA15" s="140">
        <f>+[1]год!$I$8</f>
        <v>1095</v>
      </c>
      <c r="CB15" s="141"/>
      <c r="CC15" s="141"/>
      <c r="CD15" s="141"/>
      <c r="CE15" s="141"/>
      <c r="CF15" s="141"/>
      <c r="CG15" s="141"/>
      <c r="CH15" s="141"/>
      <c r="CI15" s="141"/>
      <c r="CJ15" s="141"/>
      <c r="CK15" s="141"/>
      <c r="CL15" s="141"/>
      <c r="CM15" s="141"/>
      <c r="CN15" s="142"/>
      <c r="CO15" s="143">
        <v>0</v>
      </c>
      <c r="CP15" s="141"/>
      <c r="CQ15" s="141"/>
      <c r="CR15" s="141"/>
      <c r="CS15" s="141"/>
      <c r="CT15" s="141"/>
      <c r="CU15" s="141"/>
      <c r="CV15" s="141"/>
      <c r="CW15" s="141"/>
      <c r="CX15" s="141"/>
      <c r="CY15" s="141"/>
      <c r="CZ15" s="141"/>
      <c r="DA15" s="141"/>
      <c r="DB15" s="141"/>
      <c r="DC15" s="141"/>
      <c r="DD15" s="142"/>
    </row>
    <row r="16" spans="1:108" s="21" customFormat="1" ht="12.75" x14ac:dyDescent="0.25">
      <c r="A16" s="135"/>
      <c r="B16" s="136"/>
      <c r="C16" s="136"/>
      <c r="D16" s="136"/>
      <c r="E16" s="136"/>
      <c r="F16" s="136"/>
      <c r="G16" s="51"/>
      <c r="H16" s="76"/>
      <c r="I16" s="129" t="s">
        <v>182</v>
      </c>
      <c r="J16" s="129"/>
      <c r="K16" s="129"/>
      <c r="L16" s="129"/>
      <c r="M16" s="129"/>
      <c r="N16" s="129"/>
      <c r="O16" s="129"/>
      <c r="P16" s="129"/>
      <c r="Q16" s="129"/>
      <c r="R16" s="129"/>
      <c r="S16" s="129"/>
      <c r="T16" s="129"/>
      <c r="U16" s="129"/>
      <c r="V16" s="129"/>
      <c r="W16" s="129"/>
      <c r="X16" s="129"/>
      <c r="Y16" s="130"/>
      <c r="Z16" s="137">
        <v>41883</v>
      </c>
      <c r="AA16" s="137"/>
      <c r="AB16" s="137"/>
      <c r="AC16" s="137"/>
      <c r="AD16" s="137"/>
      <c r="AE16" s="137"/>
      <c r="AF16" s="137"/>
      <c r="AG16" s="137"/>
      <c r="AH16" s="137"/>
      <c r="AI16" s="137"/>
      <c r="AJ16" s="137"/>
      <c r="AK16" s="137">
        <v>41974</v>
      </c>
      <c r="AL16" s="137"/>
      <c r="AM16" s="137"/>
      <c r="AN16" s="137"/>
      <c r="AO16" s="137"/>
      <c r="AP16" s="137"/>
      <c r="AQ16" s="137"/>
      <c r="AR16" s="137"/>
      <c r="AS16" s="137"/>
      <c r="AT16" s="137"/>
      <c r="AU16" s="137"/>
      <c r="AV16" s="138">
        <f t="shared" si="0"/>
        <v>2383</v>
      </c>
      <c r="AW16" s="139"/>
      <c r="AX16" s="139"/>
      <c r="AY16" s="139"/>
      <c r="AZ16" s="139"/>
      <c r="BA16" s="139"/>
      <c r="BB16" s="139"/>
      <c r="BC16" s="139"/>
      <c r="BD16" s="139"/>
      <c r="BE16" s="139"/>
      <c r="BF16" s="139"/>
      <c r="BG16" s="139"/>
      <c r="BH16" s="139"/>
      <c r="BI16" s="139"/>
      <c r="BJ16" s="139"/>
      <c r="BK16" s="139"/>
      <c r="BL16" s="139"/>
      <c r="BM16" s="138">
        <f t="shared" si="1"/>
        <v>2383</v>
      </c>
      <c r="BN16" s="139"/>
      <c r="BO16" s="139"/>
      <c r="BP16" s="139"/>
      <c r="BQ16" s="139"/>
      <c r="BR16" s="139"/>
      <c r="BS16" s="139"/>
      <c r="BT16" s="139"/>
      <c r="BU16" s="139"/>
      <c r="BV16" s="139"/>
      <c r="BW16" s="139"/>
      <c r="BX16" s="139"/>
      <c r="BY16" s="139"/>
      <c r="BZ16" s="139"/>
      <c r="CA16" s="140">
        <f>+[1]год!$I$10</f>
        <v>2383</v>
      </c>
      <c r="CB16" s="141"/>
      <c r="CC16" s="141"/>
      <c r="CD16" s="141"/>
      <c r="CE16" s="141"/>
      <c r="CF16" s="141"/>
      <c r="CG16" s="141"/>
      <c r="CH16" s="141"/>
      <c r="CI16" s="141"/>
      <c r="CJ16" s="141"/>
      <c r="CK16" s="141"/>
      <c r="CL16" s="141"/>
      <c r="CM16" s="141"/>
      <c r="CN16" s="142"/>
      <c r="CO16" s="143">
        <v>0</v>
      </c>
      <c r="CP16" s="141"/>
      <c r="CQ16" s="141"/>
      <c r="CR16" s="141"/>
      <c r="CS16" s="141"/>
      <c r="CT16" s="141"/>
      <c r="CU16" s="141"/>
      <c r="CV16" s="141"/>
      <c r="CW16" s="141"/>
      <c r="CX16" s="141"/>
      <c r="CY16" s="141"/>
      <c r="CZ16" s="141"/>
      <c r="DA16" s="141"/>
      <c r="DB16" s="141"/>
      <c r="DC16" s="141"/>
      <c r="DD16" s="142"/>
    </row>
    <row r="17" spans="1:108" s="21" customFormat="1" ht="12.75" x14ac:dyDescent="0.25">
      <c r="A17" s="135"/>
      <c r="B17" s="136"/>
      <c r="C17" s="136"/>
      <c r="D17" s="136"/>
      <c r="E17" s="136"/>
      <c r="F17" s="136"/>
      <c r="G17" s="51"/>
      <c r="H17" s="76"/>
      <c r="I17" s="129" t="s">
        <v>183</v>
      </c>
      <c r="J17" s="129"/>
      <c r="K17" s="129"/>
      <c r="L17" s="129"/>
      <c r="M17" s="129"/>
      <c r="N17" s="129"/>
      <c r="O17" s="129"/>
      <c r="P17" s="129"/>
      <c r="Q17" s="129"/>
      <c r="R17" s="129"/>
      <c r="S17" s="129"/>
      <c r="T17" s="129"/>
      <c r="U17" s="129"/>
      <c r="V17" s="129"/>
      <c r="W17" s="129"/>
      <c r="X17" s="129"/>
      <c r="Y17" s="130"/>
      <c r="Z17" s="137">
        <v>41852</v>
      </c>
      <c r="AA17" s="137"/>
      <c r="AB17" s="137"/>
      <c r="AC17" s="137"/>
      <c r="AD17" s="137"/>
      <c r="AE17" s="137"/>
      <c r="AF17" s="137"/>
      <c r="AG17" s="137"/>
      <c r="AH17" s="137"/>
      <c r="AI17" s="137"/>
      <c r="AJ17" s="137"/>
      <c r="AK17" s="137">
        <v>41852</v>
      </c>
      <c r="AL17" s="137"/>
      <c r="AM17" s="137"/>
      <c r="AN17" s="137"/>
      <c r="AO17" s="137"/>
      <c r="AP17" s="137"/>
      <c r="AQ17" s="137"/>
      <c r="AR17" s="137"/>
      <c r="AS17" s="137"/>
      <c r="AT17" s="137"/>
      <c r="AU17" s="137"/>
      <c r="AV17" s="138">
        <f t="shared" si="0"/>
        <v>106</v>
      </c>
      <c r="AW17" s="139"/>
      <c r="AX17" s="139"/>
      <c r="AY17" s="139"/>
      <c r="AZ17" s="139"/>
      <c r="BA17" s="139"/>
      <c r="BB17" s="139"/>
      <c r="BC17" s="139"/>
      <c r="BD17" s="139"/>
      <c r="BE17" s="139"/>
      <c r="BF17" s="139"/>
      <c r="BG17" s="139"/>
      <c r="BH17" s="139"/>
      <c r="BI17" s="139"/>
      <c r="BJ17" s="139"/>
      <c r="BK17" s="139"/>
      <c r="BL17" s="139"/>
      <c r="BM17" s="138">
        <f t="shared" si="1"/>
        <v>106</v>
      </c>
      <c r="BN17" s="139"/>
      <c r="BO17" s="139"/>
      <c r="BP17" s="139"/>
      <c r="BQ17" s="139"/>
      <c r="BR17" s="139"/>
      <c r="BS17" s="139"/>
      <c r="BT17" s="139"/>
      <c r="BU17" s="139"/>
      <c r="BV17" s="139"/>
      <c r="BW17" s="139"/>
      <c r="BX17" s="139"/>
      <c r="BY17" s="139"/>
      <c r="BZ17" s="139"/>
      <c r="CA17" s="140">
        <f>+[1]год!$I$12</f>
        <v>106</v>
      </c>
      <c r="CB17" s="141"/>
      <c r="CC17" s="141"/>
      <c r="CD17" s="141"/>
      <c r="CE17" s="141"/>
      <c r="CF17" s="141"/>
      <c r="CG17" s="141"/>
      <c r="CH17" s="141"/>
      <c r="CI17" s="141"/>
      <c r="CJ17" s="141"/>
      <c r="CK17" s="141"/>
      <c r="CL17" s="141"/>
      <c r="CM17" s="141"/>
      <c r="CN17" s="142"/>
      <c r="CO17" s="143">
        <v>0</v>
      </c>
      <c r="CP17" s="141"/>
      <c r="CQ17" s="141"/>
      <c r="CR17" s="141"/>
      <c r="CS17" s="141"/>
      <c r="CT17" s="141"/>
      <c r="CU17" s="141"/>
      <c r="CV17" s="141"/>
      <c r="CW17" s="141"/>
      <c r="CX17" s="141"/>
      <c r="CY17" s="141"/>
      <c r="CZ17" s="141"/>
      <c r="DA17" s="141"/>
      <c r="DB17" s="141"/>
      <c r="DC17" s="141"/>
      <c r="DD17" s="142"/>
    </row>
    <row r="18" spans="1:108" s="21" customFormat="1" ht="12.75" x14ac:dyDescent="0.25">
      <c r="A18" s="135"/>
      <c r="B18" s="136"/>
      <c r="C18" s="136"/>
      <c r="D18" s="136"/>
      <c r="E18" s="136"/>
      <c r="F18" s="136"/>
      <c r="G18" s="51"/>
      <c r="H18" s="76"/>
      <c r="I18" s="129" t="s">
        <v>184</v>
      </c>
      <c r="J18" s="129"/>
      <c r="K18" s="129"/>
      <c r="L18" s="129"/>
      <c r="M18" s="129"/>
      <c r="N18" s="129"/>
      <c r="O18" s="129"/>
      <c r="P18" s="129"/>
      <c r="Q18" s="129"/>
      <c r="R18" s="129"/>
      <c r="S18" s="129"/>
      <c r="T18" s="129"/>
      <c r="U18" s="129"/>
      <c r="V18" s="129"/>
      <c r="W18" s="129"/>
      <c r="X18" s="129"/>
      <c r="Y18" s="130"/>
      <c r="Z18" s="137">
        <v>41913</v>
      </c>
      <c r="AA18" s="137"/>
      <c r="AB18" s="137"/>
      <c r="AC18" s="137"/>
      <c r="AD18" s="137"/>
      <c r="AE18" s="137"/>
      <c r="AF18" s="137"/>
      <c r="AG18" s="137"/>
      <c r="AH18" s="137"/>
      <c r="AI18" s="137"/>
      <c r="AJ18" s="137"/>
      <c r="AK18" s="137">
        <v>41974</v>
      </c>
      <c r="AL18" s="137"/>
      <c r="AM18" s="137"/>
      <c r="AN18" s="137"/>
      <c r="AO18" s="137"/>
      <c r="AP18" s="137"/>
      <c r="AQ18" s="137"/>
      <c r="AR18" s="137"/>
      <c r="AS18" s="137"/>
      <c r="AT18" s="137"/>
      <c r="AU18" s="137"/>
      <c r="AV18" s="138">
        <f t="shared" si="0"/>
        <v>3807</v>
      </c>
      <c r="AW18" s="139"/>
      <c r="AX18" s="139"/>
      <c r="AY18" s="139"/>
      <c r="AZ18" s="139"/>
      <c r="BA18" s="139"/>
      <c r="BB18" s="139"/>
      <c r="BC18" s="139"/>
      <c r="BD18" s="139"/>
      <c r="BE18" s="139"/>
      <c r="BF18" s="139"/>
      <c r="BG18" s="139"/>
      <c r="BH18" s="139"/>
      <c r="BI18" s="139"/>
      <c r="BJ18" s="139"/>
      <c r="BK18" s="139"/>
      <c r="BL18" s="139"/>
      <c r="BM18" s="138">
        <f t="shared" si="1"/>
        <v>3807</v>
      </c>
      <c r="BN18" s="139"/>
      <c r="BO18" s="139"/>
      <c r="BP18" s="139"/>
      <c r="BQ18" s="139"/>
      <c r="BR18" s="139"/>
      <c r="BS18" s="139"/>
      <c r="BT18" s="139"/>
      <c r="BU18" s="139"/>
      <c r="BV18" s="139"/>
      <c r="BW18" s="139"/>
      <c r="BX18" s="139"/>
      <c r="BY18" s="139"/>
      <c r="BZ18" s="139"/>
      <c r="CA18" s="140">
        <f>+[1]год!$I$36</f>
        <v>3807</v>
      </c>
      <c r="CB18" s="141"/>
      <c r="CC18" s="141"/>
      <c r="CD18" s="141"/>
      <c r="CE18" s="141"/>
      <c r="CF18" s="141"/>
      <c r="CG18" s="141"/>
      <c r="CH18" s="141"/>
      <c r="CI18" s="141"/>
      <c r="CJ18" s="141"/>
      <c r="CK18" s="141"/>
      <c r="CL18" s="141"/>
      <c r="CM18" s="141"/>
      <c r="CN18" s="142"/>
      <c r="CO18" s="143">
        <v>0</v>
      </c>
      <c r="CP18" s="141"/>
      <c r="CQ18" s="141"/>
      <c r="CR18" s="141"/>
      <c r="CS18" s="141"/>
      <c r="CT18" s="141"/>
      <c r="CU18" s="141"/>
      <c r="CV18" s="141"/>
      <c r="CW18" s="141"/>
      <c r="CX18" s="141"/>
      <c r="CY18" s="141"/>
      <c r="CZ18" s="141"/>
      <c r="DA18" s="141"/>
      <c r="DB18" s="141"/>
      <c r="DC18" s="141"/>
      <c r="DD18" s="142"/>
    </row>
    <row r="19" spans="1:108" s="21" customFormat="1" ht="12.75" customHeight="1" x14ac:dyDescent="0.25">
      <c r="A19" s="135"/>
      <c r="B19" s="136"/>
      <c r="C19" s="136"/>
      <c r="D19" s="136"/>
      <c r="E19" s="136"/>
      <c r="F19" s="136"/>
      <c r="G19" s="51"/>
      <c r="H19" s="78"/>
      <c r="I19" s="129" t="s">
        <v>185</v>
      </c>
      <c r="J19" s="129"/>
      <c r="K19" s="129"/>
      <c r="L19" s="129"/>
      <c r="M19" s="129"/>
      <c r="N19" s="129"/>
      <c r="O19" s="129"/>
      <c r="P19" s="129"/>
      <c r="Q19" s="129"/>
      <c r="R19" s="129"/>
      <c r="S19" s="129"/>
      <c r="T19" s="129"/>
      <c r="U19" s="129"/>
      <c r="V19" s="129"/>
      <c r="W19" s="129"/>
      <c r="X19" s="129"/>
      <c r="Y19" s="130"/>
      <c r="Z19" s="137">
        <v>41791</v>
      </c>
      <c r="AA19" s="137"/>
      <c r="AB19" s="137"/>
      <c r="AC19" s="137"/>
      <c r="AD19" s="137"/>
      <c r="AE19" s="137"/>
      <c r="AF19" s="137"/>
      <c r="AG19" s="137"/>
      <c r="AH19" s="137"/>
      <c r="AI19" s="137"/>
      <c r="AJ19" s="137"/>
      <c r="AK19" s="137">
        <v>41944</v>
      </c>
      <c r="AL19" s="137"/>
      <c r="AM19" s="137"/>
      <c r="AN19" s="137"/>
      <c r="AO19" s="137"/>
      <c r="AP19" s="137"/>
      <c r="AQ19" s="137"/>
      <c r="AR19" s="137"/>
      <c r="AS19" s="137"/>
      <c r="AT19" s="137"/>
      <c r="AU19" s="137"/>
      <c r="AV19" s="138">
        <f t="shared" si="0"/>
        <v>4889</v>
      </c>
      <c r="AW19" s="139"/>
      <c r="AX19" s="139"/>
      <c r="AY19" s="139"/>
      <c r="AZ19" s="139"/>
      <c r="BA19" s="139"/>
      <c r="BB19" s="139"/>
      <c r="BC19" s="139"/>
      <c r="BD19" s="139"/>
      <c r="BE19" s="139"/>
      <c r="BF19" s="139"/>
      <c r="BG19" s="139"/>
      <c r="BH19" s="139"/>
      <c r="BI19" s="139"/>
      <c r="BJ19" s="139"/>
      <c r="BK19" s="139"/>
      <c r="BL19" s="139"/>
      <c r="BM19" s="138">
        <f t="shared" si="1"/>
        <v>4889</v>
      </c>
      <c r="BN19" s="139"/>
      <c r="BO19" s="139"/>
      <c r="BP19" s="139"/>
      <c r="BQ19" s="139"/>
      <c r="BR19" s="139"/>
      <c r="BS19" s="139"/>
      <c r="BT19" s="139"/>
      <c r="BU19" s="139"/>
      <c r="BV19" s="139"/>
      <c r="BW19" s="139"/>
      <c r="BX19" s="139"/>
      <c r="BY19" s="139"/>
      <c r="BZ19" s="139"/>
      <c r="CA19" s="138">
        <f>+[1]год!$I$39</f>
        <v>4889</v>
      </c>
      <c r="CB19" s="139"/>
      <c r="CC19" s="139"/>
      <c r="CD19" s="139"/>
      <c r="CE19" s="139"/>
      <c r="CF19" s="139"/>
      <c r="CG19" s="139"/>
      <c r="CH19" s="139"/>
      <c r="CI19" s="139"/>
      <c r="CJ19" s="139"/>
      <c r="CK19" s="139"/>
      <c r="CL19" s="139"/>
      <c r="CM19" s="139"/>
      <c r="CN19" s="139"/>
      <c r="CO19" s="139">
        <v>0</v>
      </c>
      <c r="CP19" s="139"/>
      <c r="CQ19" s="139"/>
      <c r="CR19" s="139"/>
      <c r="CS19" s="139"/>
      <c r="CT19" s="139"/>
      <c r="CU19" s="139"/>
      <c r="CV19" s="139"/>
      <c r="CW19" s="139"/>
      <c r="CX19" s="139"/>
      <c r="CY19" s="139"/>
      <c r="CZ19" s="139"/>
      <c r="DA19" s="139"/>
      <c r="DB19" s="139"/>
      <c r="DC19" s="139"/>
      <c r="DD19" s="139"/>
    </row>
    <row r="20" spans="1:108" s="21" customFormat="1" ht="12.75" customHeight="1" x14ac:dyDescent="0.25">
      <c r="A20" s="135"/>
      <c r="B20" s="136"/>
      <c r="C20" s="136"/>
      <c r="D20" s="136"/>
      <c r="E20" s="136"/>
      <c r="F20" s="151"/>
      <c r="G20" s="147" t="s">
        <v>126</v>
      </c>
      <c r="H20" s="148"/>
      <c r="I20" s="148"/>
      <c r="J20" s="148"/>
      <c r="K20" s="148"/>
      <c r="L20" s="148"/>
      <c r="M20" s="148"/>
      <c r="N20" s="148"/>
      <c r="O20" s="148"/>
      <c r="P20" s="148"/>
      <c r="Q20" s="148"/>
      <c r="R20" s="148"/>
      <c r="S20" s="148"/>
      <c r="T20" s="148"/>
      <c r="U20" s="148"/>
      <c r="V20" s="148"/>
      <c r="W20" s="148"/>
      <c r="X20" s="148"/>
      <c r="Y20" s="149"/>
      <c r="Z20" s="137" t="s">
        <v>160</v>
      </c>
      <c r="AA20" s="137"/>
      <c r="AB20" s="137"/>
      <c r="AC20" s="137"/>
      <c r="AD20" s="137"/>
      <c r="AE20" s="137"/>
      <c r="AF20" s="137"/>
      <c r="AG20" s="137"/>
      <c r="AH20" s="137"/>
      <c r="AI20" s="137"/>
      <c r="AJ20" s="137"/>
      <c r="AK20" s="137" t="s">
        <v>160</v>
      </c>
      <c r="AL20" s="137"/>
      <c r="AM20" s="137"/>
      <c r="AN20" s="137"/>
      <c r="AO20" s="137"/>
      <c r="AP20" s="137"/>
      <c r="AQ20" s="137"/>
      <c r="AR20" s="137"/>
      <c r="AS20" s="137"/>
      <c r="AT20" s="137"/>
      <c r="AU20" s="137"/>
      <c r="AV20" s="138">
        <f t="shared" si="0"/>
        <v>0</v>
      </c>
      <c r="AW20" s="139"/>
      <c r="AX20" s="139"/>
      <c r="AY20" s="139"/>
      <c r="AZ20" s="139"/>
      <c r="BA20" s="139"/>
      <c r="BB20" s="139"/>
      <c r="BC20" s="139"/>
      <c r="BD20" s="139"/>
      <c r="BE20" s="139"/>
      <c r="BF20" s="139"/>
      <c r="BG20" s="139"/>
      <c r="BH20" s="139"/>
      <c r="BI20" s="139"/>
      <c r="BJ20" s="139"/>
      <c r="BK20" s="139"/>
      <c r="BL20" s="139"/>
      <c r="BM20" s="138">
        <f t="shared" si="1"/>
        <v>0</v>
      </c>
      <c r="BN20" s="139"/>
      <c r="BO20" s="139"/>
      <c r="BP20" s="139"/>
      <c r="BQ20" s="139"/>
      <c r="BR20" s="139"/>
      <c r="BS20" s="139"/>
      <c r="BT20" s="139"/>
      <c r="BU20" s="139"/>
      <c r="BV20" s="139"/>
      <c r="BW20" s="139"/>
      <c r="BX20" s="139"/>
      <c r="BY20" s="139"/>
      <c r="BZ20" s="139"/>
      <c r="CA20" s="139">
        <v>0</v>
      </c>
      <c r="CB20" s="139"/>
      <c r="CC20" s="139"/>
      <c r="CD20" s="139"/>
      <c r="CE20" s="139"/>
      <c r="CF20" s="139"/>
      <c r="CG20" s="139"/>
      <c r="CH20" s="139"/>
      <c r="CI20" s="139"/>
      <c r="CJ20" s="139"/>
      <c r="CK20" s="139"/>
      <c r="CL20" s="139"/>
      <c r="CM20" s="139"/>
      <c r="CN20" s="139"/>
      <c r="CO20" s="139">
        <v>0</v>
      </c>
      <c r="CP20" s="139"/>
      <c r="CQ20" s="139"/>
      <c r="CR20" s="139"/>
      <c r="CS20" s="139"/>
      <c r="CT20" s="139"/>
      <c r="CU20" s="139"/>
      <c r="CV20" s="139"/>
      <c r="CW20" s="139"/>
      <c r="CX20" s="139"/>
      <c r="CY20" s="139"/>
      <c r="CZ20" s="139"/>
      <c r="DA20" s="139"/>
      <c r="DB20" s="139"/>
      <c r="DC20" s="139"/>
      <c r="DD20" s="139"/>
    </row>
    <row r="21" spans="1:108" s="21" customFormat="1" ht="12.75" x14ac:dyDescent="0.25">
      <c r="A21" s="135"/>
      <c r="B21" s="136"/>
      <c r="C21" s="136"/>
      <c r="D21" s="136"/>
      <c r="E21" s="136"/>
      <c r="F21" s="151"/>
      <c r="G21" s="152" t="s">
        <v>127</v>
      </c>
      <c r="H21" s="129"/>
      <c r="I21" s="129"/>
      <c r="J21" s="129"/>
      <c r="K21" s="129"/>
      <c r="L21" s="129"/>
      <c r="M21" s="129"/>
      <c r="N21" s="129"/>
      <c r="O21" s="129"/>
      <c r="P21" s="129"/>
      <c r="Q21" s="129"/>
      <c r="R21" s="129"/>
      <c r="S21" s="129"/>
      <c r="T21" s="129"/>
      <c r="U21" s="129"/>
      <c r="V21" s="129"/>
      <c r="W21" s="129"/>
      <c r="X21" s="129"/>
      <c r="Y21" s="130"/>
      <c r="Z21" s="137" t="s">
        <v>160</v>
      </c>
      <c r="AA21" s="137"/>
      <c r="AB21" s="137"/>
      <c r="AC21" s="137"/>
      <c r="AD21" s="137"/>
      <c r="AE21" s="137"/>
      <c r="AF21" s="137"/>
      <c r="AG21" s="137"/>
      <c r="AH21" s="137"/>
      <c r="AI21" s="137"/>
      <c r="AJ21" s="137"/>
      <c r="AK21" s="137" t="s">
        <v>160</v>
      </c>
      <c r="AL21" s="137"/>
      <c r="AM21" s="137"/>
      <c r="AN21" s="137"/>
      <c r="AO21" s="137"/>
      <c r="AP21" s="137"/>
      <c r="AQ21" s="137"/>
      <c r="AR21" s="137"/>
      <c r="AS21" s="137"/>
      <c r="AT21" s="137"/>
      <c r="AU21" s="137"/>
      <c r="AV21" s="138">
        <f t="shared" si="0"/>
        <v>0</v>
      </c>
      <c r="AW21" s="139"/>
      <c r="AX21" s="139"/>
      <c r="AY21" s="139"/>
      <c r="AZ21" s="139"/>
      <c r="BA21" s="139"/>
      <c r="BB21" s="139"/>
      <c r="BC21" s="139"/>
      <c r="BD21" s="139"/>
      <c r="BE21" s="139"/>
      <c r="BF21" s="139"/>
      <c r="BG21" s="139"/>
      <c r="BH21" s="139"/>
      <c r="BI21" s="139"/>
      <c r="BJ21" s="139"/>
      <c r="BK21" s="139"/>
      <c r="BL21" s="139"/>
      <c r="BM21" s="139">
        <v>0</v>
      </c>
      <c r="BN21" s="139"/>
      <c r="BO21" s="139"/>
      <c r="BP21" s="139"/>
      <c r="BQ21" s="139"/>
      <c r="BR21" s="139"/>
      <c r="BS21" s="139"/>
      <c r="BT21" s="139"/>
      <c r="BU21" s="139"/>
      <c r="BV21" s="139"/>
      <c r="BW21" s="139"/>
      <c r="BX21" s="139"/>
      <c r="BY21" s="139"/>
      <c r="BZ21" s="139"/>
      <c r="CA21" s="139">
        <v>0</v>
      </c>
      <c r="CB21" s="139"/>
      <c r="CC21" s="139"/>
      <c r="CD21" s="139"/>
      <c r="CE21" s="139"/>
      <c r="CF21" s="139"/>
      <c r="CG21" s="139"/>
      <c r="CH21" s="139"/>
      <c r="CI21" s="139"/>
      <c r="CJ21" s="139"/>
      <c r="CK21" s="139"/>
      <c r="CL21" s="139"/>
      <c r="CM21" s="139"/>
      <c r="CN21" s="139"/>
      <c r="CO21" s="139">
        <v>0</v>
      </c>
      <c r="CP21" s="139"/>
      <c r="CQ21" s="139"/>
      <c r="CR21" s="139"/>
      <c r="CS21" s="139"/>
      <c r="CT21" s="139"/>
      <c r="CU21" s="139"/>
      <c r="CV21" s="139"/>
      <c r="CW21" s="139"/>
      <c r="CX21" s="139"/>
      <c r="CY21" s="139"/>
      <c r="CZ21" s="139"/>
      <c r="DA21" s="139"/>
      <c r="DB21" s="139"/>
      <c r="DC21" s="139"/>
      <c r="DD21" s="139"/>
    </row>
    <row r="22" spans="1:108" s="21" customFormat="1" ht="12.75" x14ac:dyDescent="0.25">
      <c r="A22" s="144"/>
      <c r="B22" s="145"/>
      <c r="C22" s="145"/>
      <c r="D22" s="145"/>
      <c r="E22" s="145"/>
      <c r="F22" s="146"/>
      <c r="G22" s="147" t="s">
        <v>128</v>
      </c>
      <c r="H22" s="148"/>
      <c r="I22" s="148"/>
      <c r="J22" s="148"/>
      <c r="K22" s="148"/>
      <c r="L22" s="148"/>
      <c r="M22" s="148"/>
      <c r="N22" s="148"/>
      <c r="O22" s="148"/>
      <c r="P22" s="148"/>
      <c r="Q22" s="148"/>
      <c r="R22" s="148"/>
      <c r="S22" s="148"/>
      <c r="T22" s="148"/>
      <c r="U22" s="148"/>
      <c r="V22" s="148"/>
      <c r="W22" s="148"/>
      <c r="X22" s="148"/>
      <c r="Y22" s="149"/>
      <c r="Z22" s="137" t="s">
        <v>160</v>
      </c>
      <c r="AA22" s="137"/>
      <c r="AB22" s="137"/>
      <c r="AC22" s="137"/>
      <c r="AD22" s="137"/>
      <c r="AE22" s="137"/>
      <c r="AF22" s="137"/>
      <c r="AG22" s="137"/>
      <c r="AH22" s="137"/>
      <c r="AI22" s="137"/>
      <c r="AJ22" s="137"/>
      <c r="AK22" s="137" t="s">
        <v>160</v>
      </c>
      <c r="AL22" s="137"/>
      <c r="AM22" s="137"/>
      <c r="AN22" s="137"/>
      <c r="AO22" s="137"/>
      <c r="AP22" s="137"/>
      <c r="AQ22" s="137"/>
      <c r="AR22" s="137"/>
      <c r="AS22" s="137"/>
      <c r="AT22" s="137"/>
      <c r="AU22" s="137"/>
      <c r="AV22" s="138">
        <f t="shared" si="0"/>
        <v>0</v>
      </c>
      <c r="AW22" s="139"/>
      <c r="AX22" s="139"/>
      <c r="AY22" s="139"/>
      <c r="AZ22" s="139"/>
      <c r="BA22" s="139"/>
      <c r="BB22" s="139"/>
      <c r="BC22" s="139"/>
      <c r="BD22" s="139"/>
      <c r="BE22" s="139"/>
      <c r="BF22" s="139"/>
      <c r="BG22" s="139"/>
      <c r="BH22" s="139"/>
      <c r="BI22" s="139"/>
      <c r="BJ22" s="139"/>
      <c r="BK22" s="139"/>
      <c r="BL22" s="139"/>
      <c r="BM22" s="139">
        <v>0</v>
      </c>
      <c r="BN22" s="139"/>
      <c r="BO22" s="139"/>
      <c r="BP22" s="139"/>
      <c r="BQ22" s="139"/>
      <c r="BR22" s="139"/>
      <c r="BS22" s="139"/>
      <c r="BT22" s="139"/>
      <c r="BU22" s="139"/>
      <c r="BV22" s="139"/>
      <c r="BW22" s="139"/>
      <c r="BX22" s="139"/>
      <c r="BY22" s="139"/>
      <c r="BZ22" s="139"/>
      <c r="CA22" s="139">
        <v>0</v>
      </c>
      <c r="CB22" s="139"/>
      <c r="CC22" s="139"/>
      <c r="CD22" s="139"/>
      <c r="CE22" s="139"/>
      <c r="CF22" s="139"/>
      <c r="CG22" s="139"/>
      <c r="CH22" s="139"/>
      <c r="CI22" s="139"/>
      <c r="CJ22" s="139"/>
      <c r="CK22" s="139"/>
      <c r="CL22" s="139"/>
      <c r="CM22" s="139"/>
      <c r="CN22" s="139"/>
      <c r="CO22" s="139">
        <v>0</v>
      </c>
      <c r="CP22" s="139"/>
      <c r="CQ22" s="139"/>
      <c r="CR22" s="139"/>
      <c r="CS22" s="139"/>
      <c r="CT22" s="139"/>
      <c r="CU22" s="139"/>
      <c r="CV22" s="139"/>
      <c r="CW22" s="139"/>
      <c r="CX22" s="139"/>
      <c r="CY22" s="139"/>
      <c r="CZ22" s="139"/>
      <c r="DA22" s="139"/>
      <c r="DB22" s="139"/>
      <c r="DC22" s="139"/>
      <c r="DD22" s="139"/>
    </row>
    <row r="23" spans="1:108" s="21" customFormat="1" ht="12.75" hidden="1" x14ac:dyDescent="0.25">
      <c r="A23" s="160"/>
      <c r="B23" s="161"/>
      <c r="C23" s="161"/>
      <c r="D23" s="161"/>
      <c r="E23" s="161"/>
      <c r="F23" s="162"/>
      <c r="G23" s="26"/>
      <c r="H23" s="163" t="s">
        <v>129</v>
      </c>
      <c r="I23" s="163"/>
      <c r="J23" s="163"/>
      <c r="K23" s="163"/>
      <c r="L23" s="163"/>
      <c r="M23" s="163"/>
      <c r="N23" s="163"/>
      <c r="O23" s="163"/>
      <c r="P23" s="163"/>
      <c r="Q23" s="163"/>
      <c r="R23" s="163"/>
      <c r="S23" s="163"/>
      <c r="T23" s="163"/>
      <c r="U23" s="163"/>
      <c r="V23" s="163"/>
      <c r="W23" s="163"/>
      <c r="X23" s="163"/>
      <c r="Y23" s="164"/>
      <c r="Z23" s="192" t="s">
        <v>160</v>
      </c>
      <c r="AA23" s="192"/>
      <c r="AB23" s="192"/>
      <c r="AC23" s="192"/>
      <c r="AD23" s="192"/>
      <c r="AE23" s="192"/>
      <c r="AF23" s="192"/>
      <c r="AG23" s="192"/>
      <c r="AH23" s="192"/>
      <c r="AI23" s="192"/>
      <c r="AJ23" s="192"/>
      <c r="AK23" s="192" t="s">
        <v>160</v>
      </c>
      <c r="AL23" s="192"/>
      <c r="AM23" s="192"/>
      <c r="AN23" s="192"/>
      <c r="AO23" s="192"/>
      <c r="AP23" s="192"/>
      <c r="AQ23" s="192"/>
      <c r="AR23" s="192"/>
      <c r="AS23" s="192"/>
      <c r="AT23" s="192"/>
      <c r="AU23" s="192"/>
      <c r="AV23" s="139">
        <v>0</v>
      </c>
      <c r="AW23" s="139"/>
      <c r="AX23" s="139"/>
      <c r="AY23" s="139"/>
      <c r="AZ23" s="139"/>
      <c r="BA23" s="139"/>
      <c r="BB23" s="139"/>
      <c r="BC23" s="139"/>
      <c r="BD23" s="139"/>
      <c r="BE23" s="139"/>
      <c r="BF23" s="139"/>
      <c r="BG23" s="139"/>
      <c r="BH23" s="139"/>
      <c r="BI23" s="139"/>
      <c r="BJ23" s="139"/>
      <c r="BK23" s="139"/>
      <c r="BL23" s="139"/>
      <c r="BM23" s="139">
        <v>0</v>
      </c>
      <c r="BN23" s="139"/>
      <c r="BO23" s="139"/>
      <c r="BP23" s="139"/>
      <c r="BQ23" s="139"/>
      <c r="BR23" s="139"/>
      <c r="BS23" s="139"/>
      <c r="BT23" s="139"/>
      <c r="BU23" s="139"/>
      <c r="BV23" s="139"/>
      <c r="BW23" s="139"/>
      <c r="BX23" s="139"/>
      <c r="BY23" s="139"/>
      <c r="BZ23" s="139"/>
      <c r="CA23" s="139">
        <v>0</v>
      </c>
      <c r="CB23" s="139"/>
      <c r="CC23" s="139"/>
      <c r="CD23" s="139"/>
      <c r="CE23" s="139"/>
      <c r="CF23" s="139"/>
      <c r="CG23" s="139"/>
      <c r="CH23" s="139"/>
      <c r="CI23" s="139"/>
      <c r="CJ23" s="139"/>
      <c r="CK23" s="139"/>
      <c r="CL23" s="139"/>
      <c r="CM23" s="139"/>
      <c r="CN23" s="139"/>
      <c r="CO23" s="139">
        <v>0</v>
      </c>
      <c r="CP23" s="139"/>
      <c r="CQ23" s="139"/>
      <c r="CR23" s="139"/>
      <c r="CS23" s="139"/>
      <c r="CT23" s="139"/>
      <c r="CU23" s="139"/>
      <c r="CV23" s="139"/>
      <c r="CW23" s="139"/>
      <c r="CX23" s="139"/>
      <c r="CY23" s="139"/>
      <c r="CZ23" s="139"/>
      <c r="DA23" s="139"/>
      <c r="DB23" s="139"/>
      <c r="DC23" s="139"/>
      <c r="DD23" s="139"/>
    </row>
    <row r="24" spans="1:108" s="21" customFormat="1" ht="12.75" hidden="1" x14ac:dyDescent="0.25">
      <c r="A24" s="135"/>
      <c r="B24" s="136"/>
      <c r="C24" s="136"/>
      <c r="D24" s="136"/>
      <c r="E24" s="136"/>
      <c r="F24" s="151"/>
      <c r="G24" s="153" t="s">
        <v>124</v>
      </c>
      <c r="H24" s="154"/>
      <c r="I24" s="154"/>
      <c r="J24" s="154"/>
      <c r="K24" s="154"/>
      <c r="L24" s="154"/>
      <c r="M24" s="154"/>
      <c r="N24" s="154"/>
      <c r="O24" s="154"/>
      <c r="P24" s="154"/>
      <c r="Q24" s="154"/>
      <c r="R24" s="154"/>
      <c r="S24" s="154"/>
      <c r="T24" s="154"/>
      <c r="U24" s="154"/>
      <c r="V24" s="154"/>
      <c r="W24" s="154"/>
      <c r="X24" s="154"/>
      <c r="Y24" s="155"/>
      <c r="Z24" s="192" t="s">
        <v>160</v>
      </c>
      <c r="AA24" s="192"/>
      <c r="AB24" s="192"/>
      <c r="AC24" s="192"/>
      <c r="AD24" s="192"/>
      <c r="AE24" s="192"/>
      <c r="AF24" s="192"/>
      <c r="AG24" s="192"/>
      <c r="AH24" s="192"/>
      <c r="AI24" s="192"/>
      <c r="AJ24" s="192"/>
      <c r="AK24" s="192" t="s">
        <v>160</v>
      </c>
      <c r="AL24" s="192"/>
      <c r="AM24" s="192"/>
      <c r="AN24" s="192"/>
      <c r="AO24" s="192"/>
      <c r="AP24" s="192"/>
      <c r="AQ24" s="192"/>
      <c r="AR24" s="192"/>
      <c r="AS24" s="192"/>
      <c r="AT24" s="192"/>
      <c r="AU24" s="192"/>
      <c r="AV24" s="139">
        <v>0</v>
      </c>
      <c r="AW24" s="139"/>
      <c r="AX24" s="139"/>
      <c r="AY24" s="139"/>
      <c r="AZ24" s="139"/>
      <c r="BA24" s="139"/>
      <c r="BB24" s="139"/>
      <c r="BC24" s="139"/>
      <c r="BD24" s="139"/>
      <c r="BE24" s="139"/>
      <c r="BF24" s="139"/>
      <c r="BG24" s="139"/>
      <c r="BH24" s="139"/>
      <c r="BI24" s="139"/>
      <c r="BJ24" s="139"/>
      <c r="BK24" s="139"/>
      <c r="BL24" s="139"/>
      <c r="BM24" s="139">
        <v>0</v>
      </c>
      <c r="BN24" s="139"/>
      <c r="BO24" s="139"/>
      <c r="BP24" s="139"/>
      <c r="BQ24" s="139"/>
      <c r="BR24" s="139"/>
      <c r="BS24" s="139"/>
      <c r="BT24" s="139"/>
      <c r="BU24" s="139"/>
      <c r="BV24" s="139"/>
      <c r="BW24" s="139"/>
      <c r="BX24" s="139"/>
      <c r="BY24" s="139"/>
      <c r="BZ24" s="139"/>
      <c r="CA24" s="139">
        <v>0</v>
      </c>
      <c r="CB24" s="139"/>
      <c r="CC24" s="139"/>
      <c r="CD24" s="139"/>
      <c r="CE24" s="139"/>
      <c r="CF24" s="139"/>
      <c r="CG24" s="139"/>
      <c r="CH24" s="139"/>
      <c r="CI24" s="139"/>
      <c r="CJ24" s="139"/>
      <c r="CK24" s="139"/>
      <c r="CL24" s="139"/>
      <c r="CM24" s="139"/>
      <c r="CN24" s="139"/>
      <c r="CO24" s="139">
        <v>0</v>
      </c>
      <c r="CP24" s="139"/>
      <c r="CQ24" s="139"/>
      <c r="CR24" s="139"/>
      <c r="CS24" s="139"/>
      <c r="CT24" s="139"/>
      <c r="CU24" s="139"/>
      <c r="CV24" s="139"/>
      <c r="CW24" s="139"/>
      <c r="CX24" s="139"/>
      <c r="CY24" s="139"/>
      <c r="CZ24" s="139"/>
      <c r="DA24" s="139"/>
      <c r="DB24" s="139"/>
      <c r="DC24" s="139"/>
      <c r="DD24" s="139"/>
    </row>
    <row r="25" spans="1:108" s="21" customFormat="1" ht="12.75" hidden="1" x14ac:dyDescent="0.25">
      <c r="A25" s="135"/>
      <c r="B25" s="136"/>
      <c r="C25" s="136"/>
      <c r="D25" s="136"/>
      <c r="E25" s="136"/>
      <c r="F25" s="151"/>
      <c r="G25" s="27"/>
      <c r="H25" s="133" t="s">
        <v>125</v>
      </c>
      <c r="I25" s="133"/>
      <c r="J25" s="133"/>
      <c r="K25" s="133"/>
      <c r="L25" s="133"/>
      <c r="M25" s="133"/>
      <c r="N25" s="133"/>
      <c r="O25" s="133"/>
      <c r="P25" s="133"/>
      <c r="Q25" s="133"/>
      <c r="R25" s="133"/>
      <c r="S25" s="133"/>
      <c r="T25" s="133"/>
      <c r="U25" s="133"/>
      <c r="V25" s="133"/>
      <c r="W25" s="133"/>
      <c r="X25" s="133"/>
      <c r="Y25" s="134"/>
      <c r="Z25" s="192" t="s">
        <v>160</v>
      </c>
      <c r="AA25" s="192"/>
      <c r="AB25" s="192"/>
      <c r="AC25" s="192"/>
      <c r="AD25" s="192"/>
      <c r="AE25" s="192"/>
      <c r="AF25" s="192"/>
      <c r="AG25" s="192"/>
      <c r="AH25" s="192"/>
      <c r="AI25" s="192"/>
      <c r="AJ25" s="192"/>
      <c r="AK25" s="192" t="s">
        <v>160</v>
      </c>
      <c r="AL25" s="192"/>
      <c r="AM25" s="192"/>
      <c r="AN25" s="192"/>
      <c r="AO25" s="192"/>
      <c r="AP25" s="192"/>
      <c r="AQ25" s="192"/>
      <c r="AR25" s="192"/>
      <c r="AS25" s="192"/>
      <c r="AT25" s="192"/>
      <c r="AU25" s="192"/>
      <c r="AV25" s="139">
        <v>0</v>
      </c>
      <c r="AW25" s="139"/>
      <c r="AX25" s="139"/>
      <c r="AY25" s="139"/>
      <c r="AZ25" s="139"/>
      <c r="BA25" s="139"/>
      <c r="BB25" s="139"/>
      <c r="BC25" s="139"/>
      <c r="BD25" s="139"/>
      <c r="BE25" s="139"/>
      <c r="BF25" s="139"/>
      <c r="BG25" s="139"/>
      <c r="BH25" s="139"/>
      <c r="BI25" s="139"/>
      <c r="BJ25" s="139"/>
      <c r="BK25" s="139"/>
      <c r="BL25" s="139"/>
      <c r="BM25" s="139">
        <v>0</v>
      </c>
      <c r="BN25" s="139"/>
      <c r="BO25" s="139"/>
      <c r="BP25" s="139"/>
      <c r="BQ25" s="139"/>
      <c r="BR25" s="139"/>
      <c r="BS25" s="139"/>
      <c r="BT25" s="139"/>
      <c r="BU25" s="139"/>
      <c r="BV25" s="139"/>
      <c r="BW25" s="139"/>
      <c r="BX25" s="139"/>
      <c r="BY25" s="139"/>
      <c r="BZ25" s="139"/>
      <c r="CA25" s="139">
        <v>0</v>
      </c>
      <c r="CB25" s="139"/>
      <c r="CC25" s="139"/>
      <c r="CD25" s="139"/>
      <c r="CE25" s="139"/>
      <c r="CF25" s="139"/>
      <c r="CG25" s="139"/>
      <c r="CH25" s="139"/>
      <c r="CI25" s="139"/>
      <c r="CJ25" s="139"/>
      <c r="CK25" s="139"/>
      <c r="CL25" s="139"/>
      <c r="CM25" s="139"/>
      <c r="CN25" s="139"/>
      <c r="CO25" s="139">
        <v>0</v>
      </c>
      <c r="CP25" s="139"/>
      <c r="CQ25" s="139"/>
      <c r="CR25" s="139"/>
      <c r="CS25" s="139"/>
      <c r="CT25" s="139"/>
      <c r="CU25" s="139"/>
      <c r="CV25" s="139"/>
      <c r="CW25" s="139"/>
      <c r="CX25" s="139"/>
      <c r="CY25" s="139"/>
      <c r="CZ25" s="139"/>
      <c r="DA25" s="139"/>
      <c r="DB25" s="139"/>
      <c r="DC25" s="139"/>
      <c r="DD25" s="139"/>
    </row>
    <row r="26" spans="1:108" s="21" customFormat="1" ht="12.75" hidden="1" x14ac:dyDescent="0.25">
      <c r="A26" s="135"/>
      <c r="B26" s="136"/>
      <c r="C26" s="136"/>
      <c r="D26" s="136"/>
      <c r="E26" s="136"/>
      <c r="F26" s="151"/>
      <c r="G26" s="27"/>
      <c r="H26" s="133" t="s">
        <v>126</v>
      </c>
      <c r="I26" s="133"/>
      <c r="J26" s="133"/>
      <c r="K26" s="133"/>
      <c r="L26" s="133"/>
      <c r="M26" s="133"/>
      <c r="N26" s="133"/>
      <c r="O26" s="133"/>
      <c r="P26" s="133"/>
      <c r="Q26" s="133"/>
      <c r="R26" s="133"/>
      <c r="S26" s="133"/>
      <c r="T26" s="133"/>
      <c r="U26" s="133"/>
      <c r="V26" s="133"/>
      <c r="W26" s="133"/>
      <c r="X26" s="133"/>
      <c r="Y26" s="134"/>
      <c r="Z26" s="192" t="s">
        <v>160</v>
      </c>
      <c r="AA26" s="192"/>
      <c r="AB26" s="192"/>
      <c r="AC26" s="192"/>
      <c r="AD26" s="192"/>
      <c r="AE26" s="192"/>
      <c r="AF26" s="192"/>
      <c r="AG26" s="192"/>
      <c r="AH26" s="192"/>
      <c r="AI26" s="192"/>
      <c r="AJ26" s="192"/>
      <c r="AK26" s="192" t="s">
        <v>160</v>
      </c>
      <c r="AL26" s="192"/>
      <c r="AM26" s="192"/>
      <c r="AN26" s="192"/>
      <c r="AO26" s="192"/>
      <c r="AP26" s="192"/>
      <c r="AQ26" s="192"/>
      <c r="AR26" s="192"/>
      <c r="AS26" s="192"/>
      <c r="AT26" s="192"/>
      <c r="AU26" s="192"/>
      <c r="AV26" s="139">
        <v>0</v>
      </c>
      <c r="AW26" s="139"/>
      <c r="AX26" s="139"/>
      <c r="AY26" s="139"/>
      <c r="AZ26" s="139"/>
      <c r="BA26" s="139"/>
      <c r="BB26" s="139"/>
      <c r="BC26" s="139"/>
      <c r="BD26" s="139"/>
      <c r="BE26" s="139"/>
      <c r="BF26" s="139"/>
      <c r="BG26" s="139"/>
      <c r="BH26" s="139"/>
      <c r="BI26" s="139"/>
      <c r="BJ26" s="139"/>
      <c r="BK26" s="139"/>
      <c r="BL26" s="139"/>
      <c r="BM26" s="139">
        <v>0</v>
      </c>
      <c r="BN26" s="139"/>
      <c r="BO26" s="139"/>
      <c r="BP26" s="139"/>
      <c r="BQ26" s="139"/>
      <c r="BR26" s="139"/>
      <c r="BS26" s="139"/>
      <c r="BT26" s="139"/>
      <c r="BU26" s="139"/>
      <c r="BV26" s="139"/>
      <c r="BW26" s="139"/>
      <c r="BX26" s="139"/>
      <c r="BY26" s="139"/>
      <c r="BZ26" s="139"/>
      <c r="CA26" s="139">
        <v>0</v>
      </c>
      <c r="CB26" s="139"/>
      <c r="CC26" s="139"/>
      <c r="CD26" s="139"/>
      <c r="CE26" s="139"/>
      <c r="CF26" s="139"/>
      <c r="CG26" s="139"/>
      <c r="CH26" s="139"/>
      <c r="CI26" s="139"/>
      <c r="CJ26" s="139"/>
      <c r="CK26" s="139"/>
      <c r="CL26" s="139"/>
      <c r="CM26" s="139"/>
      <c r="CN26" s="139"/>
      <c r="CO26" s="139">
        <v>0</v>
      </c>
      <c r="CP26" s="139"/>
      <c r="CQ26" s="139"/>
      <c r="CR26" s="139"/>
      <c r="CS26" s="139"/>
      <c r="CT26" s="139"/>
      <c r="CU26" s="139"/>
      <c r="CV26" s="139"/>
      <c r="CW26" s="139"/>
      <c r="CX26" s="139"/>
      <c r="CY26" s="139"/>
      <c r="CZ26" s="139"/>
      <c r="DA26" s="139"/>
      <c r="DB26" s="139"/>
      <c r="DC26" s="139"/>
      <c r="DD26" s="139"/>
    </row>
    <row r="27" spans="1:108" s="21" customFormat="1" ht="12.75" hidden="1" x14ac:dyDescent="0.25">
      <c r="A27" s="135"/>
      <c r="B27" s="136"/>
      <c r="C27" s="136"/>
      <c r="D27" s="136"/>
      <c r="E27" s="136"/>
      <c r="F27" s="151"/>
      <c r="G27" s="193" t="s">
        <v>127</v>
      </c>
      <c r="H27" s="133"/>
      <c r="I27" s="133"/>
      <c r="J27" s="133"/>
      <c r="K27" s="133"/>
      <c r="L27" s="133"/>
      <c r="M27" s="133"/>
      <c r="N27" s="133"/>
      <c r="O27" s="133"/>
      <c r="P27" s="133"/>
      <c r="Q27" s="133"/>
      <c r="R27" s="133"/>
      <c r="S27" s="133"/>
      <c r="T27" s="133"/>
      <c r="U27" s="133"/>
      <c r="V27" s="133"/>
      <c r="W27" s="133"/>
      <c r="X27" s="133"/>
      <c r="Y27" s="134"/>
      <c r="Z27" s="192" t="s">
        <v>160</v>
      </c>
      <c r="AA27" s="192"/>
      <c r="AB27" s="192"/>
      <c r="AC27" s="192"/>
      <c r="AD27" s="192"/>
      <c r="AE27" s="192"/>
      <c r="AF27" s="192"/>
      <c r="AG27" s="192"/>
      <c r="AH27" s="192"/>
      <c r="AI27" s="192"/>
      <c r="AJ27" s="192"/>
      <c r="AK27" s="192" t="s">
        <v>160</v>
      </c>
      <c r="AL27" s="192"/>
      <c r="AM27" s="192"/>
      <c r="AN27" s="192"/>
      <c r="AO27" s="192"/>
      <c r="AP27" s="192"/>
      <c r="AQ27" s="192"/>
      <c r="AR27" s="192"/>
      <c r="AS27" s="192"/>
      <c r="AT27" s="192"/>
      <c r="AU27" s="192"/>
      <c r="AV27" s="139">
        <v>0</v>
      </c>
      <c r="AW27" s="139"/>
      <c r="AX27" s="139"/>
      <c r="AY27" s="139"/>
      <c r="AZ27" s="139"/>
      <c r="BA27" s="139"/>
      <c r="BB27" s="139"/>
      <c r="BC27" s="139"/>
      <c r="BD27" s="139"/>
      <c r="BE27" s="139"/>
      <c r="BF27" s="139"/>
      <c r="BG27" s="139"/>
      <c r="BH27" s="139"/>
      <c r="BI27" s="139"/>
      <c r="BJ27" s="139"/>
      <c r="BK27" s="139"/>
      <c r="BL27" s="139"/>
      <c r="BM27" s="139">
        <v>0</v>
      </c>
      <c r="BN27" s="139"/>
      <c r="BO27" s="139"/>
      <c r="BP27" s="139"/>
      <c r="BQ27" s="139"/>
      <c r="BR27" s="139"/>
      <c r="BS27" s="139"/>
      <c r="BT27" s="139"/>
      <c r="BU27" s="139"/>
      <c r="BV27" s="139"/>
      <c r="BW27" s="139"/>
      <c r="BX27" s="139"/>
      <c r="BY27" s="139"/>
      <c r="BZ27" s="139"/>
      <c r="CA27" s="139">
        <v>0</v>
      </c>
      <c r="CB27" s="139"/>
      <c r="CC27" s="139"/>
      <c r="CD27" s="139"/>
      <c r="CE27" s="139"/>
      <c r="CF27" s="139"/>
      <c r="CG27" s="139"/>
      <c r="CH27" s="139"/>
      <c r="CI27" s="139"/>
      <c r="CJ27" s="139"/>
      <c r="CK27" s="139"/>
      <c r="CL27" s="139"/>
      <c r="CM27" s="139"/>
      <c r="CN27" s="139"/>
      <c r="CO27" s="139">
        <v>0</v>
      </c>
      <c r="CP27" s="139"/>
      <c r="CQ27" s="139"/>
      <c r="CR27" s="139"/>
      <c r="CS27" s="139"/>
      <c r="CT27" s="139"/>
      <c r="CU27" s="139"/>
      <c r="CV27" s="139"/>
      <c r="CW27" s="139"/>
      <c r="CX27" s="139"/>
      <c r="CY27" s="139"/>
      <c r="CZ27" s="139"/>
      <c r="DA27" s="139"/>
      <c r="DB27" s="139"/>
      <c r="DC27" s="139"/>
      <c r="DD27" s="139"/>
    </row>
    <row r="28" spans="1:108" s="21" customFormat="1" ht="12.75" hidden="1" x14ac:dyDescent="0.25">
      <c r="A28" s="144"/>
      <c r="B28" s="145"/>
      <c r="C28" s="145"/>
      <c r="D28" s="145"/>
      <c r="E28" s="145"/>
      <c r="F28" s="146"/>
      <c r="G28" s="147" t="s">
        <v>128</v>
      </c>
      <c r="H28" s="148"/>
      <c r="I28" s="148"/>
      <c r="J28" s="148"/>
      <c r="K28" s="148"/>
      <c r="L28" s="148"/>
      <c r="M28" s="148"/>
      <c r="N28" s="148"/>
      <c r="O28" s="148"/>
      <c r="P28" s="148"/>
      <c r="Q28" s="148"/>
      <c r="R28" s="148"/>
      <c r="S28" s="148"/>
      <c r="T28" s="148"/>
      <c r="U28" s="148"/>
      <c r="V28" s="148"/>
      <c r="W28" s="148"/>
      <c r="X28" s="148"/>
      <c r="Y28" s="149"/>
      <c r="Z28" s="192" t="s">
        <v>160</v>
      </c>
      <c r="AA28" s="192"/>
      <c r="AB28" s="192"/>
      <c r="AC28" s="192"/>
      <c r="AD28" s="192"/>
      <c r="AE28" s="192"/>
      <c r="AF28" s="192"/>
      <c r="AG28" s="192"/>
      <c r="AH28" s="192"/>
      <c r="AI28" s="192"/>
      <c r="AJ28" s="192"/>
      <c r="AK28" s="192" t="s">
        <v>160</v>
      </c>
      <c r="AL28" s="192"/>
      <c r="AM28" s="192"/>
      <c r="AN28" s="192"/>
      <c r="AO28" s="192"/>
      <c r="AP28" s="192"/>
      <c r="AQ28" s="192"/>
      <c r="AR28" s="192"/>
      <c r="AS28" s="192"/>
      <c r="AT28" s="192"/>
      <c r="AU28" s="192"/>
      <c r="AV28" s="139">
        <v>0</v>
      </c>
      <c r="AW28" s="139"/>
      <c r="AX28" s="139"/>
      <c r="AY28" s="139"/>
      <c r="AZ28" s="139"/>
      <c r="BA28" s="139"/>
      <c r="BB28" s="139"/>
      <c r="BC28" s="139"/>
      <c r="BD28" s="139"/>
      <c r="BE28" s="139"/>
      <c r="BF28" s="139"/>
      <c r="BG28" s="139"/>
      <c r="BH28" s="139"/>
      <c r="BI28" s="139"/>
      <c r="BJ28" s="139"/>
      <c r="BK28" s="139"/>
      <c r="BL28" s="139"/>
      <c r="BM28" s="139">
        <v>0</v>
      </c>
      <c r="BN28" s="139"/>
      <c r="BO28" s="139"/>
      <c r="BP28" s="139"/>
      <c r="BQ28" s="139"/>
      <c r="BR28" s="139"/>
      <c r="BS28" s="139"/>
      <c r="BT28" s="139"/>
      <c r="BU28" s="139"/>
      <c r="BV28" s="139"/>
      <c r="BW28" s="139"/>
      <c r="BX28" s="139"/>
      <c r="BY28" s="139"/>
      <c r="BZ28" s="139"/>
      <c r="CA28" s="139">
        <v>0</v>
      </c>
      <c r="CB28" s="139"/>
      <c r="CC28" s="139"/>
      <c r="CD28" s="139"/>
      <c r="CE28" s="139"/>
      <c r="CF28" s="139"/>
      <c r="CG28" s="139"/>
      <c r="CH28" s="139"/>
      <c r="CI28" s="139"/>
      <c r="CJ28" s="139"/>
      <c r="CK28" s="139"/>
      <c r="CL28" s="139"/>
      <c r="CM28" s="139"/>
      <c r="CN28" s="139"/>
      <c r="CO28" s="139">
        <v>0</v>
      </c>
      <c r="CP28" s="139"/>
      <c r="CQ28" s="139"/>
      <c r="CR28" s="139"/>
      <c r="CS28" s="139"/>
      <c r="CT28" s="139"/>
      <c r="CU28" s="139"/>
      <c r="CV28" s="139"/>
      <c r="CW28" s="139"/>
      <c r="CX28" s="139"/>
      <c r="CY28" s="139"/>
      <c r="CZ28" s="139"/>
      <c r="DA28" s="139"/>
      <c r="DB28" s="139"/>
      <c r="DC28" s="139"/>
      <c r="DD28" s="139"/>
    </row>
    <row r="29" spans="1:108" s="28" customFormat="1" x14ac:dyDescent="0.25"/>
    <row r="30" spans="1:108" s="17" customFormat="1" ht="15.75" x14ac:dyDescent="0.25">
      <c r="A30" s="16"/>
      <c r="B30" s="16"/>
      <c r="C30" s="16"/>
      <c r="D30" s="16"/>
      <c r="E30" s="16"/>
      <c r="F30" s="16"/>
      <c r="G30" s="16"/>
      <c r="H30" s="16"/>
      <c r="M30" s="18"/>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9" t="s">
        <v>109</v>
      </c>
      <c r="BV30" s="189" t="s">
        <v>161</v>
      </c>
      <c r="BW30" s="189"/>
      <c r="BX30" s="189"/>
      <c r="BY30" s="189"/>
      <c r="BZ30" s="189"/>
      <c r="CA30" s="189"/>
      <c r="CB30" s="189"/>
      <c r="CC30" s="189"/>
      <c r="CD30" s="189"/>
      <c r="CE30" s="189"/>
      <c r="CF30" s="189"/>
      <c r="CG30" s="189"/>
      <c r="CH30" s="189"/>
      <c r="CI30" s="189"/>
      <c r="CJ30" s="189"/>
      <c r="CK30" s="189"/>
      <c r="CL30" s="189"/>
      <c r="CM30" s="16" t="s">
        <v>110</v>
      </c>
      <c r="CO30" s="20"/>
      <c r="CP30" s="20"/>
      <c r="CS30" s="16"/>
      <c r="CT30" s="16"/>
      <c r="CU30" s="16"/>
      <c r="CV30" s="16"/>
      <c r="CW30" s="16"/>
      <c r="CX30" s="16"/>
      <c r="CY30" s="16"/>
      <c r="CZ30" s="16"/>
      <c r="DA30" s="16"/>
      <c r="DB30" s="16"/>
      <c r="DC30" s="16"/>
      <c r="DD30" s="16"/>
    </row>
    <row r="32" spans="1:108" s="21" customFormat="1" ht="12.75" x14ac:dyDescent="0.25">
      <c r="A32" s="165" t="s">
        <v>111</v>
      </c>
      <c r="B32" s="166"/>
      <c r="C32" s="166"/>
      <c r="D32" s="166"/>
      <c r="E32" s="166"/>
      <c r="F32" s="167"/>
      <c r="G32" s="165" t="s">
        <v>112</v>
      </c>
      <c r="H32" s="166"/>
      <c r="I32" s="166"/>
      <c r="J32" s="166"/>
      <c r="K32" s="166"/>
      <c r="L32" s="166"/>
      <c r="M32" s="166"/>
      <c r="N32" s="166"/>
      <c r="O32" s="166"/>
      <c r="P32" s="166"/>
      <c r="Q32" s="166"/>
      <c r="R32" s="166"/>
      <c r="S32" s="166"/>
      <c r="T32" s="166"/>
      <c r="U32" s="166"/>
      <c r="V32" s="166"/>
      <c r="W32" s="166"/>
      <c r="X32" s="166"/>
      <c r="Y32" s="167"/>
      <c r="Z32" s="165" t="s">
        <v>113</v>
      </c>
      <c r="AA32" s="166"/>
      <c r="AB32" s="166"/>
      <c r="AC32" s="166"/>
      <c r="AD32" s="166"/>
      <c r="AE32" s="166"/>
      <c r="AF32" s="166"/>
      <c r="AG32" s="166"/>
      <c r="AH32" s="166"/>
      <c r="AI32" s="166"/>
      <c r="AJ32" s="166"/>
      <c r="AK32" s="166"/>
      <c r="AL32" s="166"/>
      <c r="AM32" s="166"/>
      <c r="AN32" s="166"/>
      <c r="AO32" s="166"/>
      <c r="AP32" s="166"/>
      <c r="AQ32" s="166"/>
      <c r="AR32" s="166"/>
      <c r="AS32" s="166"/>
      <c r="AT32" s="166"/>
      <c r="AU32" s="167"/>
      <c r="AV32" s="165" t="s">
        <v>114</v>
      </c>
      <c r="AW32" s="166"/>
      <c r="AX32" s="166"/>
      <c r="AY32" s="166"/>
      <c r="AZ32" s="166"/>
      <c r="BA32" s="166"/>
      <c r="BB32" s="166"/>
      <c r="BC32" s="166"/>
      <c r="BD32" s="166"/>
      <c r="BE32" s="166"/>
      <c r="BF32" s="166"/>
      <c r="BG32" s="166"/>
      <c r="BH32" s="166"/>
      <c r="BI32" s="166"/>
      <c r="BJ32" s="166"/>
      <c r="BK32" s="166"/>
      <c r="BL32" s="167"/>
      <c r="BM32" s="165" t="s">
        <v>115</v>
      </c>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7"/>
    </row>
    <row r="33" spans="1:108" s="21" customFormat="1" ht="12.75" x14ac:dyDescent="0.25">
      <c r="A33" s="168"/>
      <c r="B33" s="169"/>
      <c r="C33" s="169"/>
      <c r="D33" s="169"/>
      <c r="E33" s="169"/>
      <c r="F33" s="170"/>
      <c r="G33" s="168"/>
      <c r="H33" s="169"/>
      <c r="I33" s="169"/>
      <c r="J33" s="169"/>
      <c r="K33" s="169"/>
      <c r="L33" s="169"/>
      <c r="M33" s="169"/>
      <c r="N33" s="169"/>
      <c r="O33" s="169"/>
      <c r="P33" s="169"/>
      <c r="Q33" s="169"/>
      <c r="R33" s="169"/>
      <c r="S33" s="169"/>
      <c r="T33" s="169"/>
      <c r="U33" s="169"/>
      <c r="V33" s="169"/>
      <c r="W33" s="169"/>
      <c r="X33" s="169"/>
      <c r="Y33" s="170"/>
      <c r="Z33" s="168"/>
      <c r="AA33" s="169"/>
      <c r="AB33" s="169"/>
      <c r="AC33" s="169"/>
      <c r="AD33" s="169"/>
      <c r="AE33" s="169"/>
      <c r="AF33" s="169"/>
      <c r="AG33" s="169"/>
      <c r="AH33" s="169"/>
      <c r="AI33" s="169"/>
      <c r="AJ33" s="169"/>
      <c r="AK33" s="169"/>
      <c r="AL33" s="169"/>
      <c r="AM33" s="169"/>
      <c r="AN33" s="169"/>
      <c r="AO33" s="169"/>
      <c r="AP33" s="169"/>
      <c r="AQ33" s="169"/>
      <c r="AR33" s="169"/>
      <c r="AS33" s="169"/>
      <c r="AT33" s="169"/>
      <c r="AU33" s="170"/>
      <c r="AV33" s="168"/>
      <c r="AW33" s="169"/>
      <c r="AX33" s="169"/>
      <c r="AY33" s="169"/>
      <c r="AZ33" s="169"/>
      <c r="BA33" s="169"/>
      <c r="BB33" s="169"/>
      <c r="BC33" s="169"/>
      <c r="BD33" s="169"/>
      <c r="BE33" s="169"/>
      <c r="BF33" s="169"/>
      <c r="BG33" s="169"/>
      <c r="BH33" s="169"/>
      <c r="BI33" s="169"/>
      <c r="BJ33" s="169"/>
      <c r="BK33" s="169"/>
      <c r="BL33" s="170"/>
      <c r="BM33" s="174" t="s">
        <v>116</v>
      </c>
      <c r="BN33" s="175"/>
      <c r="BO33" s="175"/>
      <c r="BP33" s="175"/>
      <c r="BQ33" s="175"/>
      <c r="BR33" s="175"/>
      <c r="BS33" s="175"/>
      <c r="BT33" s="175"/>
      <c r="BU33" s="175"/>
      <c r="BV33" s="175"/>
      <c r="BW33" s="175"/>
      <c r="BX33" s="175"/>
      <c r="BY33" s="175"/>
      <c r="BZ33" s="175"/>
      <c r="CA33" s="175"/>
      <c r="CB33" s="175"/>
      <c r="CC33" s="176" t="s">
        <v>161</v>
      </c>
      <c r="CD33" s="176"/>
      <c r="CE33" s="176"/>
      <c r="CF33" s="176"/>
      <c r="CG33" s="176"/>
      <c r="CH33" s="176"/>
      <c r="CI33" s="176"/>
      <c r="CJ33" s="177" t="s">
        <v>117</v>
      </c>
      <c r="CK33" s="177"/>
      <c r="CL33" s="177"/>
      <c r="CM33" s="177"/>
      <c r="CN33" s="177"/>
      <c r="CO33" s="177"/>
      <c r="CP33" s="177"/>
      <c r="CQ33" s="177"/>
      <c r="CR33" s="177"/>
      <c r="CS33" s="177"/>
      <c r="CT33" s="177"/>
      <c r="CU33" s="177"/>
      <c r="CV33" s="177"/>
      <c r="CW33" s="177"/>
      <c r="CX33" s="177"/>
      <c r="CY33" s="177"/>
      <c r="CZ33" s="177"/>
      <c r="DA33" s="177"/>
      <c r="DB33" s="177"/>
      <c r="DC33" s="177"/>
      <c r="DD33" s="178"/>
    </row>
    <row r="34" spans="1:108" s="21" customFormat="1" ht="12.75" x14ac:dyDescent="0.25">
      <c r="A34" s="168"/>
      <c r="B34" s="169"/>
      <c r="C34" s="169"/>
      <c r="D34" s="169"/>
      <c r="E34" s="169"/>
      <c r="F34" s="170"/>
      <c r="G34" s="168"/>
      <c r="H34" s="169"/>
      <c r="I34" s="169"/>
      <c r="J34" s="169"/>
      <c r="K34" s="169"/>
      <c r="L34" s="169"/>
      <c r="M34" s="169"/>
      <c r="N34" s="169"/>
      <c r="O34" s="169"/>
      <c r="P34" s="169"/>
      <c r="Q34" s="169"/>
      <c r="R34" s="169"/>
      <c r="S34" s="169"/>
      <c r="T34" s="169"/>
      <c r="U34" s="169"/>
      <c r="V34" s="169"/>
      <c r="W34" s="169"/>
      <c r="X34" s="169"/>
      <c r="Y34" s="170"/>
      <c r="Z34" s="171"/>
      <c r="AA34" s="172"/>
      <c r="AB34" s="172"/>
      <c r="AC34" s="172"/>
      <c r="AD34" s="172"/>
      <c r="AE34" s="172"/>
      <c r="AF34" s="172"/>
      <c r="AG34" s="172"/>
      <c r="AH34" s="172"/>
      <c r="AI34" s="172"/>
      <c r="AJ34" s="172"/>
      <c r="AK34" s="172"/>
      <c r="AL34" s="172"/>
      <c r="AM34" s="172"/>
      <c r="AN34" s="172"/>
      <c r="AO34" s="172"/>
      <c r="AP34" s="172"/>
      <c r="AQ34" s="172"/>
      <c r="AR34" s="172"/>
      <c r="AS34" s="172"/>
      <c r="AT34" s="172"/>
      <c r="AU34" s="173"/>
      <c r="AV34" s="168"/>
      <c r="AW34" s="169"/>
      <c r="AX34" s="169"/>
      <c r="AY34" s="169"/>
      <c r="AZ34" s="169"/>
      <c r="BA34" s="169"/>
      <c r="BB34" s="169"/>
      <c r="BC34" s="169"/>
      <c r="BD34" s="169"/>
      <c r="BE34" s="169"/>
      <c r="BF34" s="169"/>
      <c r="BG34" s="169"/>
      <c r="BH34" s="169"/>
      <c r="BI34" s="169"/>
      <c r="BJ34" s="169"/>
      <c r="BK34" s="169"/>
      <c r="BL34" s="170"/>
      <c r="BM34" s="22"/>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4"/>
    </row>
    <row r="35" spans="1:108" s="21" customFormat="1" ht="12.75" x14ac:dyDescent="0.25">
      <c r="A35" s="168"/>
      <c r="B35" s="169"/>
      <c r="C35" s="169"/>
      <c r="D35" s="169"/>
      <c r="E35" s="169"/>
      <c r="F35" s="170"/>
      <c r="G35" s="168"/>
      <c r="H35" s="169"/>
      <c r="I35" s="169"/>
      <c r="J35" s="169"/>
      <c r="K35" s="169"/>
      <c r="L35" s="169"/>
      <c r="M35" s="169"/>
      <c r="N35" s="169"/>
      <c r="O35" s="169"/>
      <c r="P35" s="169"/>
      <c r="Q35" s="169"/>
      <c r="R35" s="169"/>
      <c r="S35" s="169"/>
      <c r="T35" s="169"/>
      <c r="U35" s="169"/>
      <c r="V35" s="169"/>
      <c r="W35" s="169"/>
      <c r="X35" s="169"/>
      <c r="Y35" s="170"/>
      <c r="Z35" s="179" t="s">
        <v>118</v>
      </c>
      <c r="AA35" s="180"/>
      <c r="AB35" s="180"/>
      <c r="AC35" s="180"/>
      <c r="AD35" s="180"/>
      <c r="AE35" s="180"/>
      <c r="AF35" s="180"/>
      <c r="AG35" s="180"/>
      <c r="AH35" s="180"/>
      <c r="AI35" s="180"/>
      <c r="AJ35" s="181"/>
      <c r="AK35" s="179" t="s">
        <v>119</v>
      </c>
      <c r="AL35" s="180"/>
      <c r="AM35" s="180"/>
      <c r="AN35" s="180"/>
      <c r="AO35" s="180"/>
      <c r="AP35" s="180"/>
      <c r="AQ35" s="180"/>
      <c r="AR35" s="180"/>
      <c r="AS35" s="180"/>
      <c r="AT35" s="180"/>
      <c r="AU35" s="181"/>
      <c r="AV35" s="168"/>
      <c r="AW35" s="169"/>
      <c r="AX35" s="169"/>
      <c r="AY35" s="169"/>
      <c r="AZ35" s="169"/>
      <c r="BA35" s="169"/>
      <c r="BB35" s="169"/>
      <c r="BC35" s="169"/>
      <c r="BD35" s="169"/>
      <c r="BE35" s="169"/>
      <c r="BF35" s="169"/>
      <c r="BG35" s="169"/>
      <c r="BH35" s="169"/>
      <c r="BI35" s="169"/>
      <c r="BJ35" s="169"/>
      <c r="BK35" s="169"/>
      <c r="BL35" s="170"/>
      <c r="BM35" s="165" t="s">
        <v>120</v>
      </c>
      <c r="BN35" s="166"/>
      <c r="BO35" s="166"/>
      <c r="BP35" s="166"/>
      <c r="BQ35" s="166"/>
      <c r="BR35" s="166"/>
      <c r="BS35" s="166"/>
      <c r="BT35" s="166"/>
      <c r="BU35" s="166"/>
      <c r="BV35" s="166"/>
      <c r="BW35" s="166"/>
      <c r="BX35" s="166"/>
      <c r="BY35" s="166"/>
      <c r="BZ35" s="167"/>
      <c r="CA35" s="185" t="s">
        <v>121</v>
      </c>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7"/>
    </row>
    <row r="36" spans="1:108" s="21" customFormat="1" ht="126.75" customHeight="1" x14ac:dyDescent="0.25">
      <c r="A36" s="171"/>
      <c r="B36" s="172"/>
      <c r="C36" s="172"/>
      <c r="D36" s="172"/>
      <c r="E36" s="172"/>
      <c r="F36" s="173"/>
      <c r="G36" s="171"/>
      <c r="H36" s="172"/>
      <c r="I36" s="172"/>
      <c r="J36" s="172"/>
      <c r="K36" s="172"/>
      <c r="L36" s="172"/>
      <c r="M36" s="172"/>
      <c r="N36" s="172"/>
      <c r="O36" s="172"/>
      <c r="P36" s="172"/>
      <c r="Q36" s="172"/>
      <c r="R36" s="172"/>
      <c r="S36" s="172"/>
      <c r="T36" s="172"/>
      <c r="U36" s="172"/>
      <c r="V36" s="172"/>
      <c r="W36" s="172"/>
      <c r="X36" s="172"/>
      <c r="Y36" s="173"/>
      <c r="Z36" s="182"/>
      <c r="AA36" s="183"/>
      <c r="AB36" s="183"/>
      <c r="AC36" s="183"/>
      <c r="AD36" s="183"/>
      <c r="AE36" s="183"/>
      <c r="AF36" s="183"/>
      <c r="AG36" s="183"/>
      <c r="AH36" s="183"/>
      <c r="AI36" s="183"/>
      <c r="AJ36" s="184"/>
      <c r="AK36" s="182"/>
      <c r="AL36" s="183"/>
      <c r="AM36" s="183"/>
      <c r="AN36" s="183"/>
      <c r="AO36" s="183"/>
      <c r="AP36" s="183"/>
      <c r="AQ36" s="183"/>
      <c r="AR36" s="183"/>
      <c r="AS36" s="183"/>
      <c r="AT36" s="183"/>
      <c r="AU36" s="184"/>
      <c r="AV36" s="171"/>
      <c r="AW36" s="172"/>
      <c r="AX36" s="172"/>
      <c r="AY36" s="172"/>
      <c r="AZ36" s="172"/>
      <c r="BA36" s="172"/>
      <c r="BB36" s="172"/>
      <c r="BC36" s="172"/>
      <c r="BD36" s="172"/>
      <c r="BE36" s="172"/>
      <c r="BF36" s="172"/>
      <c r="BG36" s="172"/>
      <c r="BH36" s="172"/>
      <c r="BI36" s="172"/>
      <c r="BJ36" s="172"/>
      <c r="BK36" s="172"/>
      <c r="BL36" s="173"/>
      <c r="BM36" s="171"/>
      <c r="BN36" s="172"/>
      <c r="BO36" s="172"/>
      <c r="BP36" s="172"/>
      <c r="BQ36" s="172"/>
      <c r="BR36" s="172"/>
      <c r="BS36" s="172"/>
      <c r="BT36" s="172"/>
      <c r="BU36" s="172"/>
      <c r="BV36" s="172"/>
      <c r="BW36" s="172"/>
      <c r="BX36" s="172"/>
      <c r="BY36" s="172"/>
      <c r="BZ36" s="173"/>
      <c r="CA36" s="188" t="s">
        <v>122</v>
      </c>
      <c r="CB36" s="188"/>
      <c r="CC36" s="188"/>
      <c r="CD36" s="188"/>
      <c r="CE36" s="188"/>
      <c r="CF36" s="188"/>
      <c r="CG36" s="188"/>
      <c r="CH36" s="188"/>
      <c r="CI36" s="188"/>
      <c r="CJ36" s="188"/>
      <c r="CK36" s="188"/>
      <c r="CL36" s="188"/>
      <c r="CM36" s="188"/>
      <c r="CN36" s="188"/>
      <c r="CO36" s="188" t="s">
        <v>123</v>
      </c>
      <c r="CP36" s="188"/>
      <c r="CQ36" s="188"/>
      <c r="CR36" s="188"/>
      <c r="CS36" s="188"/>
      <c r="CT36" s="188"/>
      <c r="CU36" s="188"/>
      <c r="CV36" s="188"/>
      <c r="CW36" s="188"/>
      <c r="CX36" s="188"/>
      <c r="CY36" s="188"/>
      <c r="CZ36" s="188"/>
      <c r="DA36" s="188"/>
      <c r="DB36" s="188"/>
      <c r="DC36" s="188"/>
      <c r="DD36" s="188"/>
    </row>
    <row r="37" spans="1:108" s="25" customFormat="1" ht="12.75" x14ac:dyDescent="0.25">
      <c r="A37" s="157">
        <v>1</v>
      </c>
      <c r="B37" s="158"/>
      <c r="C37" s="158"/>
      <c r="D37" s="158"/>
      <c r="E37" s="158"/>
      <c r="F37" s="159"/>
      <c r="G37" s="143">
        <v>2</v>
      </c>
      <c r="H37" s="141"/>
      <c r="I37" s="141"/>
      <c r="J37" s="141"/>
      <c r="K37" s="141"/>
      <c r="L37" s="141"/>
      <c r="M37" s="141"/>
      <c r="N37" s="141"/>
      <c r="O37" s="141"/>
      <c r="P37" s="141"/>
      <c r="Q37" s="141"/>
      <c r="R37" s="141"/>
      <c r="S37" s="141"/>
      <c r="T37" s="141"/>
      <c r="U37" s="141"/>
      <c r="V37" s="141"/>
      <c r="W37" s="141"/>
      <c r="X37" s="141"/>
      <c r="Y37" s="142"/>
      <c r="Z37" s="139">
        <v>3</v>
      </c>
      <c r="AA37" s="139"/>
      <c r="AB37" s="139"/>
      <c r="AC37" s="139"/>
      <c r="AD37" s="139"/>
      <c r="AE37" s="139"/>
      <c r="AF37" s="139"/>
      <c r="AG37" s="139"/>
      <c r="AH37" s="139"/>
      <c r="AI37" s="139"/>
      <c r="AJ37" s="139"/>
      <c r="AK37" s="139">
        <v>4</v>
      </c>
      <c r="AL37" s="139"/>
      <c r="AM37" s="139"/>
      <c r="AN37" s="139"/>
      <c r="AO37" s="139"/>
      <c r="AP37" s="139"/>
      <c r="AQ37" s="139"/>
      <c r="AR37" s="139"/>
      <c r="AS37" s="139"/>
      <c r="AT37" s="139"/>
      <c r="AU37" s="139"/>
      <c r="AV37" s="139">
        <v>5</v>
      </c>
      <c r="AW37" s="139"/>
      <c r="AX37" s="139"/>
      <c r="AY37" s="139"/>
      <c r="AZ37" s="139"/>
      <c r="BA37" s="139"/>
      <c r="BB37" s="139"/>
      <c r="BC37" s="139"/>
      <c r="BD37" s="139"/>
      <c r="BE37" s="139"/>
      <c r="BF37" s="139"/>
      <c r="BG37" s="139"/>
      <c r="BH37" s="139"/>
      <c r="BI37" s="139"/>
      <c r="BJ37" s="139"/>
      <c r="BK37" s="139"/>
      <c r="BL37" s="139"/>
      <c r="BM37" s="139">
        <v>6</v>
      </c>
      <c r="BN37" s="139"/>
      <c r="BO37" s="139"/>
      <c r="BP37" s="139"/>
      <c r="BQ37" s="139"/>
      <c r="BR37" s="139"/>
      <c r="BS37" s="139"/>
      <c r="BT37" s="139"/>
      <c r="BU37" s="139"/>
      <c r="BV37" s="139"/>
      <c r="BW37" s="139"/>
      <c r="BX37" s="139"/>
      <c r="BY37" s="139"/>
      <c r="BZ37" s="139"/>
      <c r="CA37" s="139">
        <v>7</v>
      </c>
      <c r="CB37" s="139"/>
      <c r="CC37" s="139"/>
      <c r="CD37" s="139"/>
      <c r="CE37" s="139"/>
      <c r="CF37" s="139"/>
      <c r="CG37" s="139"/>
      <c r="CH37" s="139"/>
      <c r="CI37" s="139"/>
      <c r="CJ37" s="139"/>
      <c r="CK37" s="139"/>
      <c r="CL37" s="139"/>
      <c r="CM37" s="139"/>
      <c r="CN37" s="139"/>
      <c r="CO37" s="139">
        <v>8</v>
      </c>
      <c r="CP37" s="139"/>
      <c r="CQ37" s="139"/>
      <c r="CR37" s="139"/>
      <c r="CS37" s="139"/>
      <c r="CT37" s="139"/>
      <c r="CU37" s="139"/>
      <c r="CV37" s="139"/>
      <c r="CW37" s="139"/>
      <c r="CX37" s="139"/>
      <c r="CY37" s="139"/>
      <c r="CZ37" s="139"/>
      <c r="DA37" s="139"/>
      <c r="DB37" s="139"/>
      <c r="DC37" s="139"/>
      <c r="DD37" s="139"/>
    </row>
    <row r="38" spans="1:108" s="21" customFormat="1" ht="51.75" customHeight="1" x14ac:dyDescent="0.25">
      <c r="A38" s="160"/>
      <c r="B38" s="161"/>
      <c r="C38" s="161"/>
      <c r="D38" s="161"/>
      <c r="E38" s="161"/>
      <c r="F38" s="162"/>
      <c r="G38" s="26"/>
      <c r="H38" s="163" t="s">
        <v>179</v>
      </c>
      <c r="I38" s="163"/>
      <c r="J38" s="163"/>
      <c r="K38" s="163"/>
      <c r="L38" s="163"/>
      <c r="M38" s="163"/>
      <c r="N38" s="163"/>
      <c r="O38" s="163"/>
      <c r="P38" s="163"/>
      <c r="Q38" s="163"/>
      <c r="R38" s="163"/>
      <c r="S38" s="163"/>
      <c r="T38" s="163"/>
      <c r="U38" s="163"/>
      <c r="V38" s="163"/>
      <c r="W38" s="163"/>
      <c r="X38" s="163"/>
      <c r="Y38" s="164"/>
      <c r="Z38" s="150">
        <v>42186</v>
      </c>
      <c r="AA38" s="150"/>
      <c r="AB38" s="150"/>
      <c r="AC38" s="150"/>
      <c r="AD38" s="150"/>
      <c r="AE38" s="150"/>
      <c r="AF38" s="150"/>
      <c r="AG38" s="150"/>
      <c r="AH38" s="150"/>
      <c r="AI38" s="150"/>
      <c r="AJ38" s="150"/>
      <c r="AK38" s="150">
        <v>42248</v>
      </c>
      <c r="AL38" s="150"/>
      <c r="AM38" s="150"/>
      <c r="AN38" s="150"/>
      <c r="AO38" s="150"/>
      <c r="AP38" s="150"/>
      <c r="AQ38" s="150"/>
      <c r="AR38" s="150"/>
      <c r="AS38" s="150"/>
      <c r="AT38" s="150"/>
      <c r="AU38" s="150"/>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row>
    <row r="39" spans="1:108" s="21" customFormat="1" ht="12.75" x14ac:dyDescent="0.25">
      <c r="A39" s="135"/>
      <c r="B39" s="136"/>
      <c r="C39" s="136"/>
      <c r="D39" s="136"/>
      <c r="E39" s="136"/>
      <c r="F39" s="151"/>
      <c r="G39" s="153" t="s">
        <v>124</v>
      </c>
      <c r="H39" s="154"/>
      <c r="I39" s="154"/>
      <c r="J39" s="154"/>
      <c r="K39" s="154"/>
      <c r="L39" s="154"/>
      <c r="M39" s="154"/>
      <c r="N39" s="154"/>
      <c r="O39" s="154"/>
      <c r="P39" s="154"/>
      <c r="Q39" s="154"/>
      <c r="R39" s="154"/>
      <c r="S39" s="154"/>
      <c r="T39" s="154"/>
      <c r="U39" s="154"/>
      <c r="V39" s="154"/>
      <c r="W39" s="154"/>
      <c r="X39" s="154"/>
      <c r="Y39" s="155"/>
      <c r="Z39" s="150">
        <v>42186</v>
      </c>
      <c r="AA39" s="150"/>
      <c r="AB39" s="150"/>
      <c r="AC39" s="150"/>
      <c r="AD39" s="150"/>
      <c r="AE39" s="150"/>
      <c r="AF39" s="150"/>
      <c r="AG39" s="150"/>
      <c r="AH39" s="150"/>
      <c r="AI39" s="150"/>
      <c r="AJ39" s="150"/>
      <c r="AK39" s="150">
        <v>42248</v>
      </c>
      <c r="AL39" s="150"/>
      <c r="AM39" s="150"/>
      <c r="AN39" s="150"/>
      <c r="AO39" s="150"/>
      <c r="AP39" s="150"/>
      <c r="AQ39" s="150"/>
      <c r="AR39" s="150"/>
      <c r="AS39" s="150"/>
      <c r="AT39" s="150"/>
      <c r="AU39" s="150"/>
      <c r="AV39" s="138">
        <f>+AV40+AV43</f>
        <v>5500</v>
      </c>
      <c r="AW39" s="139"/>
      <c r="AX39" s="139"/>
      <c r="AY39" s="139"/>
      <c r="AZ39" s="139"/>
      <c r="BA39" s="139"/>
      <c r="BB39" s="139"/>
      <c r="BC39" s="139"/>
      <c r="BD39" s="139"/>
      <c r="BE39" s="139"/>
      <c r="BF39" s="139"/>
      <c r="BG39" s="139"/>
      <c r="BH39" s="139"/>
      <c r="BI39" s="139"/>
      <c r="BJ39" s="139"/>
      <c r="BK39" s="139"/>
      <c r="BL39" s="139"/>
      <c r="BM39" s="138">
        <f>+BM40+BM43</f>
        <v>5500</v>
      </c>
      <c r="BN39" s="139"/>
      <c r="BO39" s="139"/>
      <c r="BP39" s="139"/>
      <c r="BQ39" s="139"/>
      <c r="BR39" s="139"/>
      <c r="BS39" s="139"/>
      <c r="BT39" s="139"/>
      <c r="BU39" s="139"/>
      <c r="BV39" s="139"/>
      <c r="BW39" s="139"/>
      <c r="BX39" s="139"/>
      <c r="BY39" s="139"/>
      <c r="BZ39" s="139"/>
      <c r="CA39" s="138">
        <f>+CA40+CA43</f>
        <v>5500</v>
      </c>
      <c r="CB39" s="139"/>
      <c r="CC39" s="139"/>
      <c r="CD39" s="139"/>
      <c r="CE39" s="139"/>
      <c r="CF39" s="139"/>
      <c r="CG39" s="139"/>
      <c r="CH39" s="139"/>
      <c r="CI39" s="139"/>
      <c r="CJ39" s="139"/>
      <c r="CK39" s="139"/>
      <c r="CL39" s="139"/>
      <c r="CM39" s="139"/>
      <c r="CN39" s="139"/>
      <c r="CO39" s="139">
        <f>+CO40+CO43</f>
        <v>0</v>
      </c>
      <c r="CP39" s="139"/>
      <c r="CQ39" s="139"/>
      <c r="CR39" s="139"/>
      <c r="CS39" s="139"/>
      <c r="CT39" s="139"/>
      <c r="CU39" s="139"/>
      <c r="CV39" s="139"/>
      <c r="CW39" s="139"/>
      <c r="CX39" s="139"/>
      <c r="CY39" s="139"/>
      <c r="CZ39" s="139"/>
      <c r="DA39" s="139"/>
      <c r="DB39" s="139"/>
      <c r="DC39" s="139"/>
      <c r="DD39" s="139"/>
    </row>
    <row r="40" spans="1:108" s="21" customFormat="1" ht="12.75" x14ac:dyDescent="0.25">
      <c r="A40" s="135"/>
      <c r="B40" s="136"/>
      <c r="C40" s="136"/>
      <c r="D40" s="136"/>
      <c r="E40" s="136"/>
      <c r="F40" s="136"/>
      <c r="G40" s="156" t="s">
        <v>174</v>
      </c>
      <c r="H40" s="131"/>
      <c r="I40" s="131"/>
      <c r="J40" s="131"/>
      <c r="K40" s="131"/>
      <c r="L40" s="131"/>
      <c r="M40" s="131"/>
      <c r="N40" s="131"/>
      <c r="O40" s="131"/>
      <c r="P40" s="131"/>
      <c r="Q40" s="131"/>
      <c r="R40" s="131"/>
      <c r="S40" s="131"/>
      <c r="T40" s="131"/>
      <c r="U40" s="131"/>
      <c r="V40" s="131"/>
      <c r="W40" s="131"/>
      <c r="X40" s="131"/>
      <c r="Y40" s="132"/>
      <c r="Z40" s="150">
        <v>42186</v>
      </c>
      <c r="AA40" s="150"/>
      <c r="AB40" s="150"/>
      <c r="AC40" s="150"/>
      <c r="AD40" s="150"/>
      <c r="AE40" s="150"/>
      <c r="AF40" s="150"/>
      <c r="AG40" s="150"/>
      <c r="AH40" s="150"/>
      <c r="AI40" s="150"/>
      <c r="AJ40" s="150"/>
      <c r="AK40" s="150">
        <v>42248</v>
      </c>
      <c r="AL40" s="150"/>
      <c r="AM40" s="150"/>
      <c r="AN40" s="150"/>
      <c r="AO40" s="150"/>
      <c r="AP40" s="150"/>
      <c r="AQ40" s="150"/>
      <c r="AR40" s="150"/>
      <c r="AS40" s="150"/>
      <c r="AT40" s="150"/>
      <c r="AU40" s="150"/>
      <c r="AV40" s="140">
        <f>+AV41+AV42</f>
        <v>5500</v>
      </c>
      <c r="AW40" s="141"/>
      <c r="AX40" s="141"/>
      <c r="AY40" s="141"/>
      <c r="AZ40" s="141"/>
      <c r="BA40" s="141"/>
      <c r="BB40" s="141"/>
      <c r="BC40" s="141"/>
      <c r="BD40" s="141"/>
      <c r="BE40" s="141"/>
      <c r="BF40" s="141"/>
      <c r="BG40" s="141"/>
      <c r="BH40" s="141"/>
      <c r="BI40" s="141"/>
      <c r="BJ40" s="141"/>
      <c r="BK40" s="141"/>
      <c r="BL40" s="142"/>
      <c r="BM40" s="140">
        <f>+BM41+BM42</f>
        <v>5500</v>
      </c>
      <c r="BN40" s="141"/>
      <c r="BO40" s="141"/>
      <c r="BP40" s="141"/>
      <c r="BQ40" s="141"/>
      <c r="BR40" s="141"/>
      <c r="BS40" s="141"/>
      <c r="BT40" s="141"/>
      <c r="BU40" s="141"/>
      <c r="BV40" s="141"/>
      <c r="BW40" s="141"/>
      <c r="BX40" s="141"/>
      <c r="BY40" s="141"/>
      <c r="BZ40" s="142"/>
      <c r="CA40" s="140">
        <f>+CA41+CA42</f>
        <v>5500</v>
      </c>
      <c r="CB40" s="141"/>
      <c r="CC40" s="141"/>
      <c r="CD40" s="141"/>
      <c r="CE40" s="141"/>
      <c r="CF40" s="141"/>
      <c r="CG40" s="141"/>
      <c r="CH40" s="141"/>
      <c r="CI40" s="141"/>
      <c r="CJ40" s="141"/>
      <c r="CK40" s="141"/>
      <c r="CL40" s="141"/>
      <c r="CM40" s="141"/>
      <c r="CN40" s="142"/>
      <c r="CO40" s="143">
        <f>+CO41+CO42</f>
        <v>0</v>
      </c>
      <c r="CP40" s="141"/>
      <c r="CQ40" s="141"/>
      <c r="CR40" s="141"/>
      <c r="CS40" s="141"/>
      <c r="CT40" s="141"/>
      <c r="CU40" s="141"/>
      <c r="CV40" s="141"/>
      <c r="CW40" s="141"/>
      <c r="CX40" s="141"/>
      <c r="CY40" s="141"/>
      <c r="CZ40" s="141"/>
      <c r="DA40" s="141"/>
      <c r="DB40" s="141"/>
      <c r="DC40" s="141"/>
      <c r="DD40" s="142"/>
    </row>
    <row r="41" spans="1:108" s="21" customFormat="1" ht="12.75" x14ac:dyDescent="0.25">
      <c r="A41" s="135"/>
      <c r="B41" s="136"/>
      <c r="C41" s="136"/>
      <c r="D41" s="136"/>
      <c r="E41" s="136"/>
      <c r="F41" s="136"/>
      <c r="G41" s="75"/>
      <c r="H41" s="76"/>
      <c r="I41" s="131" t="s">
        <v>180</v>
      </c>
      <c r="J41" s="131"/>
      <c r="K41" s="131"/>
      <c r="L41" s="131"/>
      <c r="M41" s="131"/>
      <c r="N41" s="131"/>
      <c r="O41" s="131"/>
      <c r="P41" s="131"/>
      <c r="Q41" s="131"/>
      <c r="R41" s="131"/>
      <c r="S41" s="131"/>
      <c r="T41" s="131"/>
      <c r="U41" s="131"/>
      <c r="V41" s="131"/>
      <c r="W41" s="131"/>
      <c r="X41" s="131"/>
      <c r="Y41" s="132"/>
      <c r="Z41" s="150">
        <v>42186</v>
      </c>
      <c r="AA41" s="150"/>
      <c r="AB41" s="150"/>
      <c r="AC41" s="150"/>
      <c r="AD41" s="150"/>
      <c r="AE41" s="150"/>
      <c r="AF41" s="150"/>
      <c r="AG41" s="150"/>
      <c r="AH41" s="150"/>
      <c r="AI41" s="150"/>
      <c r="AJ41" s="150"/>
      <c r="AK41" s="150">
        <v>42248</v>
      </c>
      <c r="AL41" s="150"/>
      <c r="AM41" s="150"/>
      <c r="AN41" s="150"/>
      <c r="AO41" s="150"/>
      <c r="AP41" s="150"/>
      <c r="AQ41" s="150"/>
      <c r="AR41" s="150"/>
      <c r="AS41" s="150"/>
      <c r="AT41" s="150"/>
      <c r="AU41" s="150"/>
      <c r="AV41" s="140">
        <f>+[3]ИСПОЛНЕНИЕ!$L$18</f>
        <v>3000</v>
      </c>
      <c r="AW41" s="141"/>
      <c r="AX41" s="141"/>
      <c r="AY41" s="141"/>
      <c r="AZ41" s="141"/>
      <c r="BA41" s="141"/>
      <c r="BB41" s="141"/>
      <c r="BC41" s="141"/>
      <c r="BD41" s="141"/>
      <c r="BE41" s="141"/>
      <c r="BF41" s="141"/>
      <c r="BG41" s="141"/>
      <c r="BH41" s="141"/>
      <c r="BI41" s="141"/>
      <c r="BJ41" s="141"/>
      <c r="BK41" s="141"/>
      <c r="BL41" s="142"/>
      <c r="BM41" s="140">
        <f>+AV41</f>
        <v>3000</v>
      </c>
      <c r="BN41" s="141"/>
      <c r="BO41" s="141"/>
      <c r="BP41" s="141"/>
      <c r="BQ41" s="141"/>
      <c r="BR41" s="141"/>
      <c r="BS41" s="141"/>
      <c r="BT41" s="141"/>
      <c r="BU41" s="141"/>
      <c r="BV41" s="141"/>
      <c r="BW41" s="141"/>
      <c r="BX41" s="141"/>
      <c r="BY41" s="141"/>
      <c r="BZ41" s="142"/>
      <c r="CA41" s="140">
        <f>+BM41</f>
        <v>3000</v>
      </c>
      <c r="CB41" s="141"/>
      <c r="CC41" s="141"/>
      <c r="CD41" s="141"/>
      <c r="CE41" s="141"/>
      <c r="CF41" s="141"/>
      <c r="CG41" s="141"/>
      <c r="CH41" s="141"/>
      <c r="CI41" s="141"/>
      <c r="CJ41" s="141"/>
      <c r="CK41" s="141"/>
      <c r="CL41" s="141"/>
      <c r="CM41" s="141"/>
      <c r="CN41" s="142"/>
      <c r="CO41" s="143">
        <v>0</v>
      </c>
      <c r="CP41" s="141"/>
      <c r="CQ41" s="141"/>
      <c r="CR41" s="141"/>
      <c r="CS41" s="141"/>
      <c r="CT41" s="141"/>
      <c r="CU41" s="141"/>
      <c r="CV41" s="141"/>
      <c r="CW41" s="141"/>
      <c r="CX41" s="141"/>
      <c r="CY41" s="141"/>
      <c r="CZ41" s="141"/>
      <c r="DA41" s="141"/>
      <c r="DB41" s="141"/>
      <c r="DC41" s="141"/>
      <c r="DD41" s="142"/>
    </row>
    <row r="42" spans="1:108" s="21" customFormat="1" ht="12.75" customHeight="1" x14ac:dyDescent="0.25">
      <c r="A42" s="135"/>
      <c r="B42" s="136"/>
      <c r="C42" s="136"/>
      <c r="D42" s="136"/>
      <c r="E42" s="136"/>
      <c r="F42" s="151"/>
      <c r="G42" s="77"/>
      <c r="H42" s="78"/>
      <c r="I42" s="129" t="s">
        <v>186</v>
      </c>
      <c r="J42" s="129"/>
      <c r="K42" s="129"/>
      <c r="L42" s="129"/>
      <c r="M42" s="129"/>
      <c r="N42" s="129"/>
      <c r="O42" s="129"/>
      <c r="P42" s="129"/>
      <c r="Q42" s="129"/>
      <c r="R42" s="129"/>
      <c r="S42" s="129"/>
      <c r="T42" s="129"/>
      <c r="U42" s="129"/>
      <c r="V42" s="129"/>
      <c r="W42" s="129"/>
      <c r="X42" s="129"/>
      <c r="Y42" s="130"/>
      <c r="Z42" s="150">
        <v>42186</v>
      </c>
      <c r="AA42" s="150"/>
      <c r="AB42" s="150"/>
      <c r="AC42" s="150"/>
      <c r="AD42" s="150"/>
      <c r="AE42" s="150"/>
      <c r="AF42" s="150"/>
      <c r="AG42" s="150"/>
      <c r="AH42" s="150"/>
      <c r="AI42" s="150"/>
      <c r="AJ42" s="150"/>
      <c r="AK42" s="150">
        <v>42248</v>
      </c>
      <c r="AL42" s="150"/>
      <c r="AM42" s="150"/>
      <c r="AN42" s="150"/>
      <c r="AO42" s="150"/>
      <c r="AP42" s="150"/>
      <c r="AQ42" s="150"/>
      <c r="AR42" s="150"/>
      <c r="AS42" s="150"/>
      <c r="AT42" s="150"/>
      <c r="AU42" s="150"/>
      <c r="AV42" s="138">
        <f>+[3]ИСПОЛНЕНИЕ!$L$13</f>
        <v>2500</v>
      </c>
      <c r="AW42" s="139"/>
      <c r="AX42" s="139"/>
      <c r="AY42" s="139"/>
      <c r="AZ42" s="139"/>
      <c r="BA42" s="139"/>
      <c r="BB42" s="139"/>
      <c r="BC42" s="139"/>
      <c r="BD42" s="139"/>
      <c r="BE42" s="139"/>
      <c r="BF42" s="139"/>
      <c r="BG42" s="139"/>
      <c r="BH42" s="139"/>
      <c r="BI42" s="139"/>
      <c r="BJ42" s="139"/>
      <c r="BK42" s="139"/>
      <c r="BL42" s="139"/>
      <c r="BM42" s="138">
        <f>+AV42</f>
        <v>2500</v>
      </c>
      <c r="BN42" s="139"/>
      <c r="BO42" s="139"/>
      <c r="BP42" s="139"/>
      <c r="BQ42" s="139"/>
      <c r="BR42" s="139"/>
      <c r="BS42" s="139"/>
      <c r="BT42" s="139"/>
      <c r="BU42" s="139"/>
      <c r="BV42" s="139"/>
      <c r="BW42" s="139"/>
      <c r="BX42" s="139"/>
      <c r="BY42" s="139"/>
      <c r="BZ42" s="139"/>
      <c r="CA42" s="138">
        <f>+BM42</f>
        <v>2500</v>
      </c>
      <c r="CB42" s="139"/>
      <c r="CC42" s="139"/>
      <c r="CD42" s="139"/>
      <c r="CE42" s="139"/>
      <c r="CF42" s="139"/>
      <c r="CG42" s="139"/>
      <c r="CH42" s="139"/>
      <c r="CI42" s="139"/>
      <c r="CJ42" s="139"/>
      <c r="CK42" s="139"/>
      <c r="CL42" s="139"/>
      <c r="CM42" s="139"/>
      <c r="CN42" s="139"/>
      <c r="CO42" s="139">
        <v>0</v>
      </c>
      <c r="CP42" s="139"/>
      <c r="CQ42" s="139"/>
      <c r="CR42" s="139"/>
      <c r="CS42" s="139"/>
      <c r="CT42" s="139"/>
      <c r="CU42" s="139"/>
      <c r="CV42" s="139"/>
      <c r="CW42" s="139"/>
      <c r="CX42" s="139"/>
      <c r="CY42" s="139"/>
      <c r="CZ42" s="139"/>
      <c r="DA42" s="139"/>
      <c r="DB42" s="139"/>
      <c r="DC42" s="139"/>
      <c r="DD42" s="139"/>
    </row>
    <row r="43" spans="1:108" s="21" customFormat="1" ht="12.75" customHeight="1" x14ac:dyDescent="0.25">
      <c r="A43" s="135"/>
      <c r="B43" s="136"/>
      <c r="C43" s="136"/>
      <c r="D43" s="136"/>
      <c r="E43" s="136"/>
      <c r="F43" s="151"/>
      <c r="G43" s="147" t="s">
        <v>126</v>
      </c>
      <c r="H43" s="148"/>
      <c r="I43" s="148"/>
      <c r="J43" s="148"/>
      <c r="K43" s="148"/>
      <c r="L43" s="148"/>
      <c r="M43" s="148"/>
      <c r="N43" s="148"/>
      <c r="O43" s="148"/>
      <c r="P43" s="148"/>
      <c r="Q43" s="148"/>
      <c r="R43" s="148"/>
      <c r="S43" s="148"/>
      <c r="T43" s="148"/>
      <c r="U43" s="148"/>
      <c r="V43" s="148"/>
      <c r="W43" s="148"/>
      <c r="X43" s="148"/>
      <c r="Y43" s="149"/>
      <c r="Z43" s="150" t="s">
        <v>160</v>
      </c>
      <c r="AA43" s="150"/>
      <c r="AB43" s="150"/>
      <c r="AC43" s="150"/>
      <c r="AD43" s="150"/>
      <c r="AE43" s="150"/>
      <c r="AF43" s="150"/>
      <c r="AG43" s="150"/>
      <c r="AH43" s="150"/>
      <c r="AI43" s="150"/>
      <c r="AJ43" s="150"/>
      <c r="AK43" s="150" t="s">
        <v>160</v>
      </c>
      <c r="AL43" s="150"/>
      <c r="AM43" s="150"/>
      <c r="AN43" s="150"/>
      <c r="AO43" s="150"/>
      <c r="AP43" s="150"/>
      <c r="AQ43" s="150"/>
      <c r="AR43" s="150"/>
      <c r="AS43" s="150"/>
      <c r="AT43" s="150"/>
      <c r="AU43" s="150"/>
      <c r="AV43" s="139">
        <v>0</v>
      </c>
      <c r="AW43" s="139"/>
      <c r="AX43" s="139"/>
      <c r="AY43" s="139"/>
      <c r="AZ43" s="139"/>
      <c r="BA43" s="139"/>
      <c r="BB43" s="139"/>
      <c r="BC43" s="139"/>
      <c r="BD43" s="139"/>
      <c r="BE43" s="139"/>
      <c r="BF43" s="139"/>
      <c r="BG43" s="139"/>
      <c r="BH43" s="139"/>
      <c r="BI43" s="139"/>
      <c r="BJ43" s="139"/>
      <c r="BK43" s="139"/>
      <c r="BL43" s="139"/>
      <c r="BM43" s="139">
        <v>0</v>
      </c>
      <c r="BN43" s="139"/>
      <c r="BO43" s="139"/>
      <c r="BP43" s="139"/>
      <c r="BQ43" s="139"/>
      <c r="BR43" s="139"/>
      <c r="BS43" s="139"/>
      <c r="BT43" s="139"/>
      <c r="BU43" s="139"/>
      <c r="BV43" s="139"/>
      <c r="BW43" s="139"/>
      <c r="BX43" s="139"/>
      <c r="BY43" s="139"/>
      <c r="BZ43" s="139"/>
      <c r="CA43" s="139">
        <v>0</v>
      </c>
      <c r="CB43" s="139"/>
      <c r="CC43" s="139"/>
      <c r="CD43" s="139"/>
      <c r="CE43" s="139"/>
      <c r="CF43" s="139"/>
      <c r="CG43" s="139"/>
      <c r="CH43" s="139"/>
      <c r="CI43" s="139"/>
      <c r="CJ43" s="139"/>
      <c r="CK43" s="139"/>
      <c r="CL43" s="139"/>
      <c r="CM43" s="139"/>
      <c r="CN43" s="139"/>
      <c r="CO43" s="139">
        <v>0</v>
      </c>
      <c r="CP43" s="139"/>
      <c r="CQ43" s="139"/>
      <c r="CR43" s="139"/>
      <c r="CS43" s="139"/>
      <c r="CT43" s="139"/>
      <c r="CU43" s="139"/>
      <c r="CV43" s="139"/>
      <c r="CW43" s="139"/>
      <c r="CX43" s="139"/>
      <c r="CY43" s="139"/>
      <c r="CZ43" s="139"/>
      <c r="DA43" s="139"/>
      <c r="DB43" s="139"/>
      <c r="DC43" s="139"/>
      <c r="DD43" s="139"/>
    </row>
    <row r="44" spans="1:108" s="21" customFormat="1" ht="12.75" x14ac:dyDescent="0.25">
      <c r="A44" s="135"/>
      <c r="B44" s="136"/>
      <c r="C44" s="136"/>
      <c r="D44" s="136"/>
      <c r="E44" s="136"/>
      <c r="F44" s="151"/>
      <c r="G44" s="152" t="s">
        <v>127</v>
      </c>
      <c r="H44" s="129"/>
      <c r="I44" s="129"/>
      <c r="J44" s="129"/>
      <c r="K44" s="129"/>
      <c r="L44" s="129"/>
      <c r="M44" s="129"/>
      <c r="N44" s="129"/>
      <c r="O44" s="129"/>
      <c r="P44" s="129"/>
      <c r="Q44" s="129"/>
      <c r="R44" s="129"/>
      <c r="S44" s="129"/>
      <c r="T44" s="129"/>
      <c r="U44" s="129"/>
      <c r="V44" s="129"/>
      <c r="W44" s="129"/>
      <c r="X44" s="129"/>
      <c r="Y44" s="130"/>
      <c r="Z44" s="150" t="s">
        <v>160</v>
      </c>
      <c r="AA44" s="150"/>
      <c r="AB44" s="150"/>
      <c r="AC44" s="150"/>
      <c r="AD44" s="150"/>
      <c r="AE44" s="150"/>
      <c r="AF44" s="150"/>
      <c r="AG44" s="150"/>
      <c r="AH44" s="150"/>
      <c r="AI44" s="150"/>
      <c r="AJ44" s="150"/>
      <c r="AK44" s="150" t="s">
        <v>160</v>
      </c>
      <c r="AL44" s="150"/>
      <c r="AM44" s="150"/>
      <c r="AN44" s="150"/>
      <c r="AO44" s="150"/>
      <c r="AP44" s="150"/>
      <c r="AQ44" s="150"/>
      <c r="AR44" s="150"/>
      <c r="AS44" s="150"/>
      <c r="AT44" s="150"/>
      <c r="AU44" s="150"/>
      <c r="AV44" s="139">
        <v>0</v>
      </c>
      <c r="AW44" s="139"/>
      <c r="AX44" s="139"/>
      <c r="AY44" s="139"/>
      <c r="AZ44" s="139"/>
      <c r="BA44" s="139"/>
      <c r="BB44" s="139"/>
      <c r="BC44" s="139"/>
      <c r="BD44" s="139"/>
      <c r="BE44" s="139"/>
      <c r="BF44" s="139"/>
      <c r="BG44" s="139"/>
      <c r="BH44" s="139"/>
      <c r="BI44" s="139"/>
      <c r="BJ44" s="139"/>
      <c r="BK44" s="139"/>
      <c r="BL44" s="139"/>
      <c r="BM44" s="139">
        <v>0</v>
      </c>
      <c r="BN44" s="139"/>
      <c r="BO44" s="139"/>
      <c r="BP44" s="139"/>
      <c r="BQ44" s="139"/>
      <c r="BR44" s="139"/>
      <c r="BS44" s="139"/>
      <c r="BT44" s="139"/>
      <c r="BU44" s="139"/>
      <c r="BV44" s="139"/>
      <c r="BW44" s="139"/>
      <c r="BX44" s="139"/>
      <c r="BY44" s="139"/>
      <c r="BZ44" s="139"/>
      <c r="CA44" s="139">
        <v>0</v>
      </c>
      <c r="CB44" s="139"/>
      <c r="CC44" s="139"/>
      <c r="CD44" s="139"/>
      <c r="CE44" s="139"/>
      <c r="CF44" s="139"/>
      <c r="CG44" s="139"/>
      <c r="CH44" s="139"/>
      <c r="CI44" s="139"/>
      <c r="CJ44" s="139"/>
      <c r="CK44" s="139"/>
      <c r="CL44" s="139"/>
      <c r="CM44" s="139"/>
      <c r="CN44" s="139"/>
      <c r="CO44" s="139">
        <v>0</v>
      </c>
      <c r="CP44" s="139"/>
      <c r="CQ44" s="139"/>
      <c r="CR44" s="139"/>
      <c r="CS44" s="139"/>
      <c r="CT44" s="139"/>
      <c r="CU44" s="139"/>
      <c r="CV44" s="139"/>
      <c r="CW44" s="139"/>
      <c r="CX44" s="139"/>
      <c r="CY44" s="139"/>
      <c r="CZ44" s="139"/>
      <c r="DA44" s="139"/>
      <c r="DB44" s="139"/>
      <c r="DC44" s="139"/>
      <c r="DD44" s="139"/>
    </row>
    <row r="45" spans="1:108" s="21" customFormat="1" ht="12.75" x14ac:dyDescent="0.25">
      <c r="A45" s="144"/>
      <c r="B45" s="145"/>
      <c r="C45" s="145"/>
      <c r="D45" s="145"/>
      <c r="E45" s="145"/>
      <c r="F45" s="146"/>
      <c r="G45" s="147" t="s">
        <v>128</v>
      </c>
      <c r="H45" s="148"/>
      <c r="I45" s="148"/>
      <c r="J45" s="148"/>
      <c r="K45" s="148"/>
      <c r="L45" s="148"/>
      <c r="M45" s="148"/>
      <c r="N45" s="148"/>
      <c r="O45" s="148"/>
      <c r="P45" s="148"/>
      <c r="Q45" s="148"/>
      <c r="R45" s="148"/>
      <c r="S45" s="148"/>
      <c r="T45" s="148"/>
      <c r="U45" s="148"/>
      <c r="V45" s="148"/>
      <c r="W45" s="148"/>
      <c r="X45" s="148"/>
      <c r="Y45" s="149"/>
      <c r="Z45" s="150" t="s">
        <v>160</v>
      </c>
      <c r="AA45" s="150"/>
      <c r="AB45" s="150"/>
      <c r="AC45" s="150"/>
      <c r="AD45" s="150"/>
      <c r="AE45" s="150"/>
      <c r="AF45" s="150"/>
      <c r="AG45" s="150"/>
      <c r="AH45" s="150"/>
      <c r="AI45" s="150"/>
      <c r="AJ45" s="150"/>
      <c r="AK45" s="150" t="s">
        <v>160</v>
      </c>
      <c r="AL45" s="150"/>
      <c r="AM45" s="150"/>
      <c r="AN45" s="150"/>
      <c r="AO45" s="150"/>
      <c r="AP45" s="150"/>
      <c r="AQ45" s="150"/>
      <c r="AR45" s="150"/>
      <c r="AS45" s="150"/>
      <c r="AT45" s="150"/>
      <c r="AU45" s="150"/>
      <c r="AV45" s="139">
        <v>0</v>
      </c>
      <c r="AW45" s="139"/>
      <c r="AX45" s="139"/>
      <c r="AY45" s="139"/>
      <c r="AZ45" s="139"/>
      <c r="BA45" s="139"/>
      <c r="BB45" s="139"/>
      <c r="BC45" s="139"/>
      <c r="BD45" s="139"/>
      <c r="BE45" s="139"/>
      <c r="BF45" s="139"/>
      <c r="BG45" s="139"/>
      <c r="BH45" s="139"/>
      <c r="BI45" s="139"/>
      <c r="BJ45" s="139"/>
      <c r="BK45" s="139"/>
      <c r="BL45" s="139"/>
      <c r="BM45" s="139">
        <v>0</v>
      </c>
      <c r="BN45" s="139"/>
      <c r="BO45" s="139"/>
      <c r="BP45" s="139"/>
      <c r="BQ45" s="139"/>
      <c r="BR45" s="139"/>
      <c r="BS45" s="139"/>
      <c r="BT45" s="139"/>
      <c r="BU45" s="139"/>
      <c r="BV45" s="139"/>
      <c r="BW45" s="139"/>
      <c r="BX45" s="139"/>
      <c r="BY45" s="139"/>
      <c r="BZ45" s="139"/>
      <c r="CA45" s="139">
        <v>0</v>
      </c>
      <c r="CB45" s="139"/>
      <c r="CC45" s="139"/>
      <c r="CD45" s="139"/>
      <c r="CE45" s="139"/>
      <c r="CF45" s="139"/>
      <c r="CG45" s="139"/>
      <c r="CH45" s="139"/>
      <c r="CI45" s="139"/>
      <c r="CJ45" s="139"/>
      <c r="CK45" s="139"/>
      <c r="CL45" s="139"/>
      <c r="CM45" s="139"/>
      <c r="CN45" s="139"/>
      <c r="CO45" s="139">
        <v>0</v>
      </c>
      <c r="CP45" s="139"/>
      <c r="CQ45" s="139"/>
      <c r="CR45" s="139"/>
      <c r="CS45" s="139"/>
      <c r="CT45" s="139"/>
      <c r="CU45" s="139"/>
      <c r="CV45" s="139"/>
      <c r="CW45" s="139"/>
      <c r="CX45" s="139"/>
      <c r="CY45" s="139"/>
      <c r="CZ45" s="139"/>
      <c r="DA45" s="139"/>
      <c r="DB45" s="139"/>
      <c r="DC45" s="139"/>
      <c r="DD45" s="139"/>
    </row>
    <row r="46" spans="1:108" s="21" customFormat="1" ht="12.75" x14ac:dyDescent="0.25">
      <c r="A46" s="48"/>
      <c r="B46" s="48"/>
      <c r="C46" s="48"/>
      <c r="D46" s="48"/>
      <c r="E46" s="48"/>
      <c r="F46" s="48"/>
      <c r="G46" s="49"/>
      <c r="H46" s="49"/>
      <c r="I46" s="49"/>
      <c r="J46" s="49"/>
      <c r="K46" s="49"/>
      <c r="L46" s="49"/>
      <c r="M46" s="49"/>
      <c r="N46" s="49"/>
      <c r="O46" s="49"/>
      <c r="P46" s="49"/>
      <c r="Q46" s="49"/>
      <c r="R46" s="49"/>
      <c r="S46" s="49"/>
      <c r="T46" s="49"/>
      <c r="U46" s="49"/>
      <c r="V46" s="49"/>
      <c r="W46" s="49"/>
      <c r="X46" s="49"/>
      <c r="Y46" s="49"/>
      <c r="Z46" s="48"/>
      <c r="AA46" s="48"/>
      <c r="AB46" s="48"/>
      <c r="AC46" s="48"/>
      <c r="AD46" s="48"/>
      <c r="AE46" s="48"/>
      <c r="AF46" s="48"/>
      <c r="AG46" s="48"/>
      <c r="AH46" s="48"/>
      <c r="AI46" s="48"/>
      <c r="AJ46" s="48"/>
      <c r="AK46" s="48"/>
      <c r="AL46" s="48"/>
      <c r="AM46" s="48"/>
      <c r="AN46" s="48"/>
      <c r="AO46" s="48"/>
      <c r="AP46" s="48"/>
      <c r="AQ46" s="48"/>
      <c r="AR46" s="48"/>
      <c r="AS46" s="48"/>
      <c r="AT46" s="48"/>
      <c r="AU46" s="48"/>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row>
    <row r="47" spans="1:108" s="17" customFormat="1" ht="15.75" x14ac:dyDescent="0.25">
      <c r="A47" s="16"/>
      <c r="B47" s="16"/>
      <c r="C47" s="16"/>
      <c r="D47" s="16"/>
      <c r="E47" s="16"/>
      <c r="F47" s="16"/>
      <c r="G47" s="16"/>
      <c r="H47" s="16"/>
      <c r="M47" s="18"/>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9" t="s">
        <v>109</v>
      </c>
      <c r="BV47" s="189" t="s">
        <v>170</v>
      </c>
      <c r="BW47" s="189"/>
      <c r="BX47" s="189"/>
      <c r="BY47" s="189"/>
      <c r="BZ47" s="189"/>
      <c r="CA47" s="189"/>
      <c r="CB47" s="189"/>
      <c r="CC47" s="189"/>
      <c r="CD47" s="189"/>
      <c r="CE47" s="189"/>
      <c r="CF47" s="189"/>
      <c r="CG47" s="189"/>
      <c r="CH47" s="189"/>
      <c r="CI47" s="189"/>
      <c r="CJ47" s="189"/>
      <c r="CK47" s="189"/>
      <c r="CL47" s="189"/>
      <c r="CM47" s="16" t="s">
        <v>110</v>
      </c>
      <c r="CO47" s="20"/>
      <c r="CP47" s="20"/>
      <c r="CS47" s="16"/>
      <c r="CT47" s="16"/>
      <c r="CU47" s="16"/>
      <c r="CV47" s="16"/>
      <c r="CW47" s="16"/>
      <c r="CX47" s="16"/>
      <c r="CY47" s="16"/>
      <c r="CZ47" s="16"/>
      <c r="DA47" s="16"/>
      <c r="DB47" s="16"/>
      <c r="DC47" s="16"/>
      <c r="DD47" s="16"/>
    </row>
    <row r="49" spans="1:108" s="21" customFormat="1" ht="12.75" x14ac:dyDescent="0.25">
      <c r="A49" s="165" t="s">
        <v>111</v>
      </c>
      <c r="B49" s="166"/>
      <c r="C49" s="166"/>
      <c r="D49" s="166"/>
      <c r="E49" s="166"/>
      <c r="F49" s="167"/>
      <c r="G49" s="165" t="s">
        <v>112</v>
      </c>
      <c r="H49" s="166"/>
      <c r="I49" s="166"/>
      <c r="J49" s="166"/>
      <c r="K49" s="166"/>
      <c r="L49" s="166"/>
      <c r="M49" s="166"/>
      <c r="N49" s="166"/>
      <c r="O49" s="166"/>
      <c r="P49" s="166"/>
      <c r="Q49" s="166"/>
      <c r="R49" s="166"/>
      <c r="S49" s="166"/>
      <c r="T49" s="166"/>
      <c r="U49" s="166"/>
      <c r="V49" s="166"/>
      <c r="W49" s="166"/>
      <c r="X49" s="166"/>
      <c r="Y49" s="167"/>
      <c r="Z49" s="165" t="s">
        <v>113</v>
      </c>
      <c r="AA49" s="166"/>
      <c r="AB49" s="166"/>
      <c r="AC49" s="166"/>
      <c r="AD49" s="166"/>
      <c r="AE49" s="166"/>
      <c r="AF49" s="166"/>
      <c r="AG49" s="166"/>
      <c r="AH49" s="166"/>
      <c r="AI49" s="166"/>
      <c r="AJ49" s="166"/>
      <c r="AK49" s="166"/>
      <c r="AL49" s="166"/>
      <c r="AM49" s="166"/>
      <c r="AN49" s="166"/>
      <c r="AO49" s="166"/>
      <c r="AP49" s="166"/>
      <c r="AQ49" s="166"/>
      <c r="AR49" s="166"/>
      <c r="AS49" s="166"/>
      <c r="AT49" s="166"/>
      <c r="AU49" s="167"/>
      <c r="AV49" s="165" t="s">
        <v>114</v>
      </c>
      <c r="AW49" s="166"/>
      <c r="AX49" s="166"/>
      <c r="AY49" s="166"/>
      <c r="AZ49" s="166"/>
      <c r="BA49" s="166"/>
      <c r="BB49" s="166"/>
      <c r="BC49" s="166"/>
      <c r="BD49" s="166"/>
      <c r="BE49" s="166"/>
      <c r="BF49" s="166"/>
      <c r="BG49" s="166"/>
      <c r="BH49" s="166"/>
      <c r="BI49" s="166"/>
      <c r="BJ49" s="166"/>
      <c r="BK49" s="166"/>
      <c r="BL49" s="167"/>
      <c r="BM49" s="165" t="s">
        <v>115</v>
      </c>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7"/>
    </row>
    <row r="50" spans="1:108" s="21" customFormat="1" ht="12.75" x14ac:dyDescent="0.25">
      <c r="A50" s="168"/>
      <c r="B50" s="169"/>
      <c r="C50" s="169"/>
      <c r="D50" s="169"/>
      <c r="E50" s="169"/>
      <c r="F50" s="170"/>
      <c r="G50" s="168"/>
      <c r="H50" s="169"/>
      <c r="I50" s="169"/>
      <c r="J50" s="169"/>
      <c r="K50" s="169"/>
      <c r="L50" s="169"/>
      <c r="M50" s="169"/>
      <c r="N50" s="169"/>
      <c r="O50" s="169"/>
      <c r="P50" s="169"/>
      <c r="Q50" s="169"/>
      <c r="R50" s="169"/>
      <c r="S50" s="169"/>
      <c r="T50" s="169"/>
      <c r="U50" s="169"/>
      <c r="V50" s="169"/>
      <c r="W50" s="169"/>
      <c r="X50" s="169"/>
      <c r="Y50" s="170"/>
      <c r="Z50" s="168"/>
      <c r="AA50" s="169"/>
      <c r="AB50" s="169"/>
      <c r="AC50" s="169"/>
      <c r="AD50" s="169"/>
      <c r="AE50" s="169"/>
      <c r="AF50" s="169"/>
      <c r="AG50" s="169"/>
      <c r="AH50" s="169"/>
      <c r="AI50" s="169"/>
      <c r="AJ50" s="169"/>
      <c r="AK50" s="169"/>
      <c r="AL50" s="169"/>
      <c r="AM50" s="169"/>
      <c r="AN50" s="169"/>
      <c r="AO50" s="169"/>
      <c r="AP50" s="169"/>
      <c r="AQ50" s="169"/>
      <c r="AR50" s="169"/>
      <c r="AS50" s="169"/>
      <c r="AT50" s="169"/>
      <c r="AU50" s="170"/>
      <c r="AV50" s="168"/>
      <c r="AW50" s="169"/>
      <c r="AX50" s="169"/>
      <c r="AY50" s="169"/>
      <c r="AZ50" s="169"/>
      <c r="BA50" s="169"/>
      <c r="BB50" s="169"/>
      <c r="BC50" s="169"/>
      <c r="BD50" s="169"/>
      <c r="BE50" s="169"/>
      <c r="BF50" s="169"/>
      <c r="BG50" s="169"/>
      <c r="BH50" s="169"/>
      <c r="BI50" s="169"/>
      <c r="BJ50" s="169"/>
      <c r="BK50" s="169"/>
      <c r="BL50" s="170"/>
      <c r="BM50" s="174" t="s">
        <v>116</v>
      </c>
      <c r="BN50" s="175"/>
      <c r="BO50" s="175"/>
      <c r="BP50" s="175"/>
      <c r="BQ50" s="175"/>
      <c r="BR50" s="175"/>
      <c r="BS50" s="175"/>
      <c r="BT50" s="175"/>
      <c r="BU50" s="175"/>
      <c r="BV50" s="175"/>
      <c r="BW50" s="175"/>
      <c r="BX50" s="175"/>
      <c r="BY50" s="175"/>
      <c r="BZ50" s="175"/>
      <c r="CA50" s="175"/>
      <c r="CB50" s="175"/>
      <c r="CC50" s="176" t="s">
        <v>170</v>
      </c>
      <c r="CD50" s="176"/>
      <c r="CE50" s="176"/>
      <c r="CF50" s="176"/>
      <c r="CG50" s="176"/>
      <c r="CH50" s="176"/>
      <c r="CI50" s="176"/>
      <c r="CJ50" s="177" t="s">
        <v>117</v>
      </c>
      <c r="CK50" s="177"/>
      <c r="CL50" s="177"/>
      <c r="CM50" s="177"/>
      <c r="CN50" s="177"/>
      <c r="CO50" s="177"/>
      <c r="CP50" s="177"/>
      <c r="CQ50" s="177"/>
      <c r="CR50" s="177"/>
      <c r="CS50" s="177"/>
      <c r="CT50" s="177"/>
      <c r="CU50" s="177"/>
      <c r="CV50" s="177"/>
      <c r="CW50" s="177"/>
      <c r="CX50" s="177"/>
      <c r="CY50" s="177"/>
      <c r="CZ50" s="177"/>
      <c r="DA50" s="177"/>
      <c r="DB50" s="177"/>
      <c r="DC50" s="177"/>
      <c r="DD50" s="178"/>
    </row>
    <row r="51" spans="1:108" s="21" customFormat="1" ht="12.75" x14ac:dyDescent="0.25">
      <c r="A51" s="168"/>
      <c r="B51" s="169"/>
      <c r="C51" s="169"/>
      <c r="D51" s="169"/>
      <c r="E51" s="169"/>
      <c r="F51" s="170"/>
      <c r="G51" s="168"/>
      <c r="H51" s="169"/>
      <c r="I51" s="169"/>
      <c r="J51" s="169"/>
      <c r="K51" s="169"/>
      <c r="L51" s="169"/>
      <c r="M51" s="169"/>
      <c r="N51" s="169"/>
      <c r="O51" s="169"/>
      <c r="P51" s="169"/>
      <c r="Q51" s="169"/>
      <c r="R51" s="169"/>
      <c r="S51" s="169"/>
      <c r="T51" s="169"/>
      <c r="U51" s="169"/>
      <c r="V51" s="169"/>
      <c r="W51" s="169"/>
      <c r="X51" s="169"/>
      <c r="Y51" s="170"/>
      <c r="Z51" s="171"/>
      <c r="AA51" s="172"/>
      <c r="AB51" s="172"/>
      <c r="AC51" s="172"/>
      <c r="AD51" s="172"/>
      <c r="AE51" s="172"/>
      <c r="AF51" s="172"/>
      <c r="AG51" s="172"/>
      <c r="AH51" s="172"/>
      <c r="AI51" s="172"/>
      <c r="AJ51" s="172"/>
      <c r="AK51" s="172"/>
      <c r="AL51" s="172"/>
      <c r="AM51" s="172"/>
      <c r="AN51" s="172"/>
      <c r="AO51" s="172"/>
      <c r="AP51" s="172"/>
      <c r="AQ51" s="172"/>
      <c r="AR51" s="172"/>
      <c r="AS51" s="172"/>
      <c r="AT51" s="172"/>
      <c r="AU51" s="173"/>
      <c r="AV51" s="168"/>
      <c r="AW51" s="169"/>
      <c r="AX51" s="169"/>
      <c r="AY51" s="169"/>
      <c r="AZ51" s="169"/>
      <c r="BA51" s="169"/>
      <c r="BB51" s="169"/>
      <c r="BC51" s="169"/>
      <c r="BD51" s="169"/>
      <c r="BE51" s="169"/>
      <c r="BF51" s="169"/>
      <c r="BG51" s="169"/>
      <c r="BH51" s="169"/>
      <c r="BI51" s="169"/>
      <c r="BJ51" s="169"/>
      <c r="BK51" s="169"/>
      <c r="BL51" s="170"/>
      <c r="BM51" s="22"/>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4"/>
    </row>
    <row r="52" spans="1:108" s="21" customFormat="1" ht="12.75" x14ac:dyDescent="0.25">
      <c r="A52" s="168"/>
      <c r="B52" s="169"/>
      <c r="C52" s="169"/>
      <c r="D52" s="169"/>
      <c r="E52" s="169"/>
      <c r="F52" s="170"/>
      <c r="G52" s="168"/>
      <c r="H52" s="169"/>
      <c r="I52" s="169"/>
      <c r="J52" s="169"/>
      <c r="K52" s="169"/>
      <c r="L52" s="169"/>
      <c r="M52" s="169"/>
      <c r="N52" s="169"/>
      <c r="O52" s="169"/>
      <c r="P52" s="169"/>
      <c r="Q52" s="169"/>
      <c r="R52" s="169"/>
      <c r="S52" s="169"/>
      <c r="T52" s="169"/>
      <c r="U52" s="169"/>
      <c r="V52" s="169"/>
      <c r="W52" s="169"/>
      <c r="X52" s="169"/>
      <c r="Y52" s="170"/>
      <c r="Z52" s="179" t="s">
        <v>118</v>
      </c>
      <c r="AA52" s="180"/>
      <c r="AB52" s="180"/>
      <c r="AC52" s="180"/>
      <c r="AD52" s="180"/>
      <c r="AE52" s="180"/>
      <c r="AF52" s="180"/>
      <c r="AG52" s="180"/>
      <c r="AH52" s="180"/>
      <c r="AI52" s="180"/>
      <c r="AJ52" s="181"/>
      <c r="AK52" s="179" t="s">
        <v>119</v>
      </c>
      <c r="AL52" s="180"/>
      <c r="AM52" s="180"/>
      <c r="AN52" s="180"/>
      <c r="AO52" s="180"/>
      <c r="AP52" s="180"/>
      <c r="AQ52" s="180"/>
      <c r="AR52" s="180"/>
      <c r="AS52" s="180"/>
      <c r="AT52" s="180"/>
      <c r="AU52" s="181"/>
      <c r="AV52" s="168"/>
      <c r="AW52" s="169"/>
      <c r="AX52" s="169"/>
      <c r="AY52" s="169"/>
      <c r="AZ52" s="169"/>
      <c r="BA52" s="169"/>
      <c r="BB52" s="169"/>
      <c r="BC52" s="169"/>
      <c r="BD52" s="169"/>
      <c r="BE52" s="169"/>
      <c r="BF52" s="169"/>
      <c r="BG52" s="169"/>
      <c r="BH52" s="169"/>
      <c r="BI52" s="169"/>
      <c r="BJ52" s="169"/>
      <c r="BK52" s="169"/>
      <c r="BL52" s="170"/>
      <c r="BM52" s="165" t="s">
        <v>120</v>
      </c>
      <c r="BN52" s="166"/>
      <c r="BO52" s="166"/>
      <c r="BP52" s="166"/>
      <c r="BQ52" s="166"/>
      <c r="BR52" s="166"/>
      <c r="BS52" s="166"/>
      <c r="BT52" s="166"/>
      <c r="BU52" s="166"/>
      <c r="BV52" s="166"/>
      <c r="BW52" s="166"/>
      <c r="BX52" s="166"/>
      <c r="BY52" s="166"/>
      <c r="BZ52" s="167"/>
      <c r="CA52" s="185" t="s">
        <v>121</v>
      </c>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7"/>
    </row>
    <row r="53" spans="1:108" s="21" customFormat="1" ht="126.75" customHeight="1" x14ac:dyDescent="0.25">
      <c r="A53" s="171"/>
      <c r="B53" s="172"/>
      <c r="C53" s="172"/>
      <c r="D53" s="172"/>
      <c r="E53" s="172"/>
      <c r="F53" s="173"/>
      <c r="G53" s="171"/>
      <c r="H53" s="172"/>
      <c r="I53" s="172"/>
      <c r="J53" s="172"/>
      <c r="K53" s="172"/>
      <c r="L53" s="172"/>
      <c r="M53" s="172"/>
      <c r="N53" s="172"/>
      <c r="O53" s="172"/>
      <c r="P53" s="172"/>
      <c r="Q53" s="172"/>
      <c r="R53" s="172"/>
      <c r="S53" s="172"/>
      <c r="T53" s="172"/>
      <c r="U53" s="172"/>
      <c r="V53" s="172"/>
      <c r="W53" s="172"/>
      <c r="X53" s="172"/>
      <c r="Y53" s="173"/>
      <c r="Z53" s="182"/>
      <c r="AA53" s="183"/>
      <c r="AB53" s="183"/>
      <c r="AC53" s="183"/>
      <c r="AD53" s="183"/>
      <c r="AE53" s="183"/>
      <c r="AF53" s="183"/>
      <c r="AG53" s="183"/>
      <c r="AH53" s="183"/>
      <c r="AI53" s="183"/>
      <c r="AJ53" s="184"/>
      <c r="AK53" s="182"/>
      <c r="AL53" s="183"/>
      <c r="AM53" s="183"/>
      <c r="AN53" s="183"/>
      <c r="AO53" s="183"/>
      <c r="AP53" s="183"/>
      <c r="AQ53" s="183"/>
      <c r="AR53" s="183"/>
      <c r="AS53" s="183"/>
      <c r="AT53" s="183"/>
      <c r="AU53" s="184"/>
      <c r="AV53" s="171"/>
      <c r="AW53" s="172"/>
      <c r="AX53" s="172"/>
      <c r="AY53" s="172"/>
      <c r="AZ53" s="172"/>
      <c r="BA53" s="172"/>
      <c r="BB53" s="172"/>
      <c r="BC53" s="172"/>
      <c r="BD53" s="172"/>
      <c r="BE53" s="172"/>
      <c r="BF53" s="172"/>
      <c r="BG53" s="172"/>
      <c r="BH53" s="172"/>
      <c r="BI53" s="172"/>
      <c r="BJ53" s="172"/>
      <c r="BK53" s="172"/>
      <c r="BL53" s="173"/>
      <c r="BM53" s="171"/>
      <c r="BN53" s="172"/>
      <c r="BO53" s="172"/>
      <c r="BP53" s="172"/>
      <c r="BQ53" s="172"/>
      <c r="BR53" s="172"/>
      <c r="BS53" s="172"/>
      <c r="BT53" s="172"/>
      <c r="BU53" s="172"/>
      <c r="BV53" s="172"/>
      <c r="BW53" s="172"/>
      <c r="BX53" s="172"/>
      <c r="BY53" s="172"/>
      <c r="BZ53" s="173"/>
      <c r="CA53" s="188" t="s">
        <v>122</v>
      </c>
      <c r="CB53" s="188"/>
      <c r="CC53" s="188"/>
      <c r="CD53" s="188"/>
      <c r="CE53" s="188"/>
      <c r="CF53" s="188"/>
      <c r="CG53" s="188"/>
      <c r="CH53" s="188"/>
      <c r="CI53" s="188"/>
      <c r="CJ53" s="188"/>
      <c r="CK53" s="188"/>
      <c r="CL53" s="188"/>
      <c r="CM53" s="188"/>
      <c r="CN53" s="188"/>
      <c r="CO53" s="188" t="s">
        <v>123</v>
      </c>
      <c r="CP53" s="188"/>
      <c r="CQ53" s="188"/>
      <c r="CR53" s="188"/>
      <c r="CS53" s="188"/>
      <c r="CT53" s="188"/>
      <c r="CU53" s="188"/>
      <c r="CV53" s="188"/>
      <c r="CW53" s="188"/>
      <c r="CX53" s="188"/>
      <c r="CY53" s="188"/>
      <c r="CZ53" s="188"/>
      <c r="DA53" s="188"/>
      <c r="DB53" s="188"/>
      <c r="DC53" s="188"/>
      <c r="DD53" s="188"/>
    </row>
    <row r="54" spans="1:108" s="25" customFormat="1" ht="12.75" x14ac:dyDescent="0.25">
      <c r="A54" s="157">
        <v>1</v>
      </c>
      <c r="B54" s="158"/>
      <c r="C54" s="158"/>
      <c r="D54" s="158"/>
      <c r="E54" s="158"/>
      <c r="F54" s="159"/>
      <c r="G54" s="143">
        <v>2</v>
      </c>
      <c r="H54" s="141"/>
      <c r="I54" s="141"/>
      <c r="J54" s="141"/>
      <c r="K54" s="141"/>
      <c r="L54" s="141"/>
      <c r="M54" s="141"/>
      <c r="N54" s="141"/>
      <c r="O54" s="141"/>
      <c r="P54" s="141"/>
      <c r="Q54" s="141"/>
      <c r="R54" s="141"/>
      <c r="S54" s="141"/>
      <c r="T54" s="141"/>
      <c r="U54" s="141"/>
      <c r="V54" s="141"/>
      <c r="W54" s="141"/>
      <c r="X54" s="141"/>
      <c r="Y54" s="142"/>
      <c r="Z54" s="139">
        <v>3</v>
      </c>
      <c r="AA54" s="139"/>
      <c r="AB54" s="139"/>
      <c r="AC54" s="139"/>
      <c r="AD54" s="139"/>
      <c r="AE54" s="139"/>
      <c r="AF54" s="139"/>
      <c r="AG54" s="139"/>
      <c r="AH54" s="139"/>
      <c r="AI54" s="139"/>
      <c r="AJ54" s="139"/>
      <c r="AK54" s="139">
        <v>4</v>
      </c>
      <c r="AL54" s="139"/>
      <c r="AM54" s="139"/>
      <c r="AN54" s="139"/>
      <c r="AO54" s="139"/>
      <c r="AP54" s="139"/>
      <c r="AQ54" s="139"/>
      <c r="AR54" s="139"/>
      <c r="AS54" s="139"/>
      <c r="AT54" s="139"/>
      <c r="AU54" s="139"/>
      <c r="AV54" s="139">
        <v>5</v>
      </c>
      <c r="AW54" s="139"/>
      <c r="AX54" s="139"/>
      <c r="AY54" s="139"/>
      <c r="AZ54" s="139"/>
      <c r="BA54" s="139"/>
      <c r="BB54" s="139"/>
      <c r="BC54" s="139"/>
      <c r="BD54" s="139"/>
      <c r="BE54" s="139"/>
      <c r="BF54" s="139"/>
      <c r="BG54" s="139"/>
      <c r="BH54" s="139"/>
      <c r="BI54" s="139"/>
      <c r="BJ54" s="139"/>
      <c r="BK54" s="139"/>
      <c r="BL54" s="139"/>
      <c r="BM54" s="139">
        <v>6</v>
      </c>
      <c r="BN54" s="139"/>
      <c r="BO54" s="139"/>
      <c r="BP54" s="139"/>
      <c r="BQ54" s="139"/>
      <c r="BR54" s="139"/>
      <c r="BS54" s="139"/>
      <c r="BT54" s="139"/>
      <c r="BU54" s="139"/>
      <c r="BV54" s="139"/>
      <c r="BW54" s="139"/>
      <c r="BX54" s="139"/>
      <c r="BY54" s="139"/>
      <c r="BZ54" s="139"/>
      <c r="CA54" s="139">
        <v>7</v>
      </c>
      <c r="CB54" s="139"/>
      <c r="CC54" s="139"/>
      <c r="CD54" s="139"/>
      <c r="CE54" s="139"/>
      <c r="CF54" s="139"/>
      <c r="CG54" s="139"/>
      <c r="CH54" s="139"/>
      <c r="CI54" s="139"/>
      <c r="CJ54" s="139"/>
      <c r="CK54" s="139"/>
      <c r="CL54" s="139"/>
      <c r="CM54" s="139"/>
      <c r="CN54" s="139"/>
      <c r="CO54" s="139">
        <v>8</v>
      </c>
      <c r="CP54" s="139"/>
      <c r="CQ54" s="139"/>
      <c r="CR54" s="139"/>
      <c r="CS54" s="139"/>
      <c r="CT54" s="139"/>
      <c r="CU54" s="139"/>
      <c r="CV54" s="139"/>
      <c r="CW54" s="139"/>
      <c r="CX54" s="139"/>
      <c r="CY54" s="139"/>
      <c r="CZ54" s="139"/>
      <c r="DA54" s="139"/>
      <c r="DB54" s="139"/>
      <c r="DC54" s="139"/>
      <c r="DD54" s="139"/>
    </row>
    <row r="55" spans="1:108" s="21" customFormat="1" ht="42" customHeight="1" x14ac:dyDescent="0.25">
      <c r="A55" s="160"/>
      <c r="B55" s="161"/>
      <c r="C55" s="161"/>
      <c r="D55" s="161"/>
      <c r="E55" s="161"/>
      <c r="F55" s="162"/>
      <c r="G55" s="26"/>
      <c r="H55" s="163" t="s">
        <v>192</v>
      </c>
      <c r="I55" s="163"/>
      <c r="J55" s="163"/>
      <c r="K55" s="163"/>
      <c r="L55" s="163"/>
      <c r="M55" s="163"/>
      <c r="N55" s="163"/>
      <c r="O55" s="163"/>
      <c r="P55" s="163"/>
      <c r="Q55" s="163"/>
      <c r="R55" s="163"/>
      <c r="S55" s="163"/>
      <c r="T55" s="163"/>
      <c r="U55" s="163"/>
      <c r="V55" s="163"/>
      <c r="W55" s="163"/>
      <c r="X55" s="163"/>
      <c r="Y55" s="164"/>
      <c r="Z55" s="150">
        <v>42614</v>
      </c>
      <c r="AA55" s="150"/>
      <c r="AB55" s="150"/>
      <c r="AC55" s="150"/>
      <c r="AD55" s="150"/>
      <c r="AE55" s="150"/>
      <c r="AF55" s="150"/>
      <c r="AG55" s="150"/>
      <c r="AH55" s="150"/>
      <c r="AI55" s="150"/>
      <c r="AJ55" s="150"/>
      <c r="AK55" s="150">
        <v>42705</v>
      </c>
      <c r="AL55" s="150"/>
      <c r="AM55" s="150"/>
      <c r="AN55" s="150"/>
      <c r="AO55" s="150"/>
      <c r="AP55" s="150"/>
      <c r="AQ55" s="150"/>
      <c r="AR55" s="150"/>
      <c r="AS55" s="150"/>
      <c r="AT55" s="150"/>
      <c r="AU55" s="150"/>
      <c r="AV55" s="138">
        <f>+AV56+AV61+AV62</f>
        <v>20541</v>
      </c>
      <c r="AW55" s="139"/>
      <c r="AX55" s="139"/>
      <c r="AY55" s="139"/>
      <c r="AZ55" s="139"/>
      <c r="BA55" s="139"/>
      <c r="BB55" s="139"/>
      <c r="BC55" s="139"/>
      <c r="BD55" s="139"/>
      <c r="BE55" s="139"/>
      <c r="BF55" s="139"/>
      <c r="BG55" s="139"/>
      <c r="BH55" s="139"/>
      <c r="BI55" s="139"/>
      <c r="BJ55" s="139"/>
      <c r="BK55" s="139"/>
      <c r="BL55" s="139"/>
      <c r="BM55" s="138">
        <f>+CA55+CO55</f>
        <v>20541</v>
      </c>
      <c r="BN55" s="139"/>
      <c r="BO55" s="139"/>
      <c r="BP55" s="139"/>
      <c r="BQ55" s="139"/>
      <c r="BR55" s="139"/>
      <c r="BS55" s="139"/>
      <c r="BT55" s="139"/>
      <c r="BU55" s="139"/>
      <c r="BV55" s="139"/>
      <c r="BW55" s="139"/>
      <c r="BX55" s="139"/>
      <c r="BY55" s="139"/>
      <c r="BZ55" s="139"/>
      <c r="CA55" s="138">
        <f>+CA56+CA61+CA62</f>
        <v>20541</v>
      </c>
      <c r="CB55" s="139"/>
      <c r="CC55" s="139"/>
      <c r="CD55" s="139"/>
      <c r="CE55" s="139"/>
      <c r="CF55" s="139"/>
      <c r="CG55" s="139"/>
      <c r="CH55" s="139"/>
      <c r="CI55" s="139"/>
      <c r="CJ55" s="139"/>
      <c r="CK55" s="139"/>
      <c r="CL55" s="139"/>
      <c r="CM55" s="139"/>
      <c r="CN55" s="139"/>
      <c r="CO55" s="139">
        <f>+CO56+CO61+CO62</f>
        <v>0</v>
      </c>
      <c r="CP55" s="139"/>
      <c r="CQ55" s="139"/>
      <c r="CR55" s="139"/>
      <c r="CS55" s="139"/>
      <c r="CT55" s="139"/>
      <c r="CU55" s="139"/>
      <c r="CV55" s="139"/>
      <c r="CW55" s="139"/>
      <c r="CX55" s="139"/>
      <c r="CY55" s="139"/>
      <c r="CZ55" s="139"/>
      <c r="DA55" s="139"/>
      <c r="DB55" s="139"/>
      <c r="DC55" s="139"/>
      <c r="DD55" s="139"/>
    </row>
    <row r="56" spans="1:108" s="21" customFormat="1" ht="12.75" x14ac:dyDescent="0.25">
      <c r="A56" s="135"/>
      <c r="B56" s="136"/>
      <c r="C56" s="136"/>
      <c r="D56" s="136"/>
      <c r="E56" s="136"/>
      <c r="F56" s="151"/>
      <c r="G56" s="153" t="s">
        <v>124</v>
      </c>
      <c r="H56" s="154"/>
      <c r="I56" s="154"/>
      <c r="J56" s="154"/>
      <c r="K56" s="154"/>
      <c r="L56" s="154"/>
      <c r="M56" s="154"/>
      <c r="N56" s="154"/>
      <c r="O56" s="154"/>
      <c r="P56" s="154"/>
      <c r="Q56" s="154"/>
      <c r="R56" s="154"/>
      <c r="S56" s="154"/>
      <c r="T56" s="154"/>
      <c r="U56" s="154"/>
      <c r="V56" s="154"/>
      <c r="W56" s="154"/>
      <c r="X56" s="154"/>
      <c r="Y56" s="155"/>
      <c r="Z56" s="150">
        <v>42614</v>
      </c>
      <c r="AA56" s="150"/>
      <c r="AB56" s="150"/>
      <c r="AC56" s="150"/>
      <c r="AD56" s="150"/>
      <c r="AE56" s="150"/>
      <c r="AF56" s="150"/>
      <c r="AG56" s="150"/>
      <c r="AH56" s="150"/>
      <c r="AI56" s="150"/>
      <c r="AJ56" s="150"/>
      <c r="AK56" s="150">
        <v>42705</v>
      </c>
      <c r="AL56" s="150"/>
      <c r="AM56" s="150"/>
      <c r="AN56" s="150"/>
      <c r="AO56" s="150"/>
      <c r="AP56" s="150"/>
      <c r="AQ56" s="150"/>
      <c r="AR56" s="150"/>
      <c r="AS56" s="150"/>
      <c r="AT56" s="150"/>
      <c r="AU56" s="150"/>
      <c r="AV56" s="138">
        <f>+AV57+AV60</f>
        <v>20541</v>
      </c>
      <c r="AW56" s="139"/>
      <c r="AX56" s="139"/>
      <c r="AY56" s="139"/>
      <c r="AZ56" s="139"/>
      <c r="BA56" s="139"/>
      <c r="BB56" s="139"/>
      <c r="BC56" s="139"/>
      <c r="BD56" s="139"/>
      <c r="BE56" s="139"/>
      <c r="BF56" s="139"/>
      <c r="BG56" s="139"/>
      <c r="BH56" s="139"/>
      <c r="BI56" s="139"/>
      <c r="BJ56" s="139"/>
      <c r="BK56" s="139"/>
      <c r="BL56" s="139"/>
      <c r="BM56" s="138">
        <f>+CA56+CO56</f>
        <v>20541</v>
      </c>
      <c r="BN56" s="139"/>
      <c r="BO56" s="139"/>
      <c r="BP56" s="139"/>
      <c r="BQ56" s="139"/>
      <c r="BR56" s="139"/>
      <c r="BS56" s="139"/>
      <c r="BT56" s="139"/>
      <c r="BU56" s="139"/>
      <c r="BV56" s="139"/>
      <c r="BW56" s="139"/>
      <c r="BX56" s="139"/>
      <c r="BY56" s="139"/>
      <c r="BZ56" s="139"/>
      <c r="CA56" s="138">
        <f>+CA57+CA60</f>
        <v>20541</v>
      </c>
      <c r="CB56" s="139"/>
      <c r="CC56" s="139"/>
      <c r="CD56" s="139"/>
      <c r="CE56" s="139"/>
      <c r="CF56" s="139"/>
      <c r="CG56" s="139"/>
      <c r="CH56" s="139"/>
      <c r="CI56" s="139"/>
      <c r="CJ56" s="139"/>
      <c r="CK56" s="139"/>
      <c r="CL56" s="139"/>
      <c r="CM56" s="139"/>
      <c r="CN56" s="139"/>
      <c r="CO56" s="139">
        <f>+CO57+CO60</f>
        <v>0</v>
      </c>
      <c r="CP56" s="139"/>
      <c r="CQ56" s="139"/>
      <c r="CR56" s="139"/>
      <c r="CS56" s="139"/>
      <c r="CT56" s="139"/>
      <c r="CU56" s="139"/>
      <c r="CV56" s="139"/>
      <c r="CW56" s="139"/>
      <c r="CX56" s="139"/>
      <c r="CY56" s="139"/>
      <c r="CZ56" s="139"/>
      <c r="DA56" s="139"/>
      <c r="DB56" s="139"/>
      <c r="DC56" s="139"/>
      <c r="DD56" s="139"/>
    </row>
    <row r="57" spans="1:108" s="21" customFormat="1" ht="12.75" x14ac:dyDescent="0.25">
      <c r="A57" s="135"/>
      <c r="B57" s="136"/>
      <c r="C57" s="136"/>
      <c r="D57" s="136"/>
      <c r="E57" s="136"/>
      <c r="F57" s="136"/>
      <c r="G57" s="156" t="s">
        <v>174</v>
      </c>
      <c r="H57" s="131"/>
      <c r="I57" s="131"/>
      <c r="J57" s="131"/>
      <c r="K57" s="131"/>
      <c r="L57" s="131"/>
      <c r="M57" s="131"/>
      <c r="N57" s="131"/>
      <c r="O57" s="131"/>
      <c r="P57" s="131"/>
      <c r="Q57" s="131"/>
      <c r="R57" s="131"/>
      <c r="S57" s="131"/>
      <c r="T57" s="131"/>
      <c r="U57" s="131"/>
      <c r="V57" s="131"/>
      <c r="W57" s="131"/>
      <c r="X57" s="131"/>
      <c r="Y57" s="132"/>
      <c r="Z57" s="150">
        <v>42614</v>
      </c>
      <c r="AA57" s="150"/>
      <c r="AB57" s="150"/>
      <c r="AC57" s="150"/>
      <c r="AD57" s="150"/>
      <c r="AE57" s="150"/>
      <c r="AF57" s="150"/>
      <c r="AG57" s="150"/>
      <c r="AH57" s="150"/>
      <c r="AI57" s="150"/>
      <c r="AJ57" s="150"/>
      <c r="AK57" s="150">
        <v>42705</v>
      </c>
      <c r="AL57" s="150"/>
      <c r="AM57" s="150"/>
      <c r="AN57" s="150"/>
      <c r="AO57" s="150"/>
      <c r="AP57" s="150"/>
      <c r="AQ57" s="150"/>
      <c r="AR57" s="150"/>
      <c r="AS57" s="150"/>
      <c r="AT57" s="150"/>
      <c r="AU57" s="150"/>
      <c r="AV57" s="140">
        <f>+AV58+AV59</f>
        <v>20541</v>
      </c>
      <c r="AW57" s="141"/>
      <c r="AX57" s="141"/>
      <c r="AY57" s="141"/>
      <c r="AZ57" s="141"/>
      <c r="BA57" s="141"/>
      <c r="BB57" s="141"/>
      <c r="BC57" s="141"/>
      <c r="BD57" s="141"/>
      <c r="BE57" s="141"/>
      <c r="BF57" s="141"/>
      <c r="BG57" s="141"/>
      <c r="BH57" s="141"/>
      <c r="BI57" s="141"/>
      <c r="BJ57" s="141"/>
      <c r="BK57" s="141"/>
      <c r="BL57" s="142"/>
      <c r="BM57" s="138">
        <f t="shared" ref="BM57:BM62" si="2">+CA57+CO57</f>
        <v>20541</v>
      </c>
      <c r="BN57" s="139"/>
      <c r="BO57" s="139"/>
      <c r="BP57" s="139"/>
      <c r="BQ57" s="139"/>
      <c r="BR57" s="139"/>
      <c r="BS57" s="139"/>
      <c r="BT57" s="139"/>
      <c r="BU57" s="139"/>
      <c r="BV57" s="139"/>
      <c r="BW57" s="139"/>
      <c r="BX57" s="139"/>
      <c r="BY57" s="139"/>
      <c r="BZ57" s="139"/>
      <c r="CA57" s="140">
        <f>+CA58+CA59</f>
        <v>20541</v>
      </c>
      <c r="CB57" s="141"/>
      <c r="CC57" s="141"/>
      <c r="CD57" s="141"/>
      <c r="CE57" s="141"/>
      <c r="CF57" s="141"/>
      <c r="CG57" s="141"/>
      <c r="CH57" s="141"/>
      <c r="CI57" s="141"/>
      <c r="CJ57" s="141"/>
      <c r="CK57" s="141"/>
      <c r="CL57" s="141"/>
      <c r="CM57" s="141"/>
      <c r="CN57" s="142"/>
      <c r="CO57" s="143">
        <f>+CO58+CO59</f>
        <v>0</v>
      </c>
      <c r="CP57" s="141"/>
      <c r="CQ57" s="141"/>
      <c r="CR57" s="141"/>
      <c r="CS57" s="141"/>
      <c r="CT57" s="141"/>
      <c r="CU57" s="141"/>
      <c r="CV57" s="141"/>
      <c r="CW57" s="141"/>
      <c r="CX57" s="141"/>
      <c r="CY57" s="141"/>
      <c r="CZ57" s="141"/>
      <c r="DA57" s="141"/>
      <c r="DB57" s="141"/>
      <c r="DC57" s="141"/>
      <c r="DD57" s="142"/>
    </row>
    <row r="58" spans="1:108" s="21" customFormat="1" ht="12.75" x14ac:dyDescent="0.25">
      <c r="A58" s="135"/>
      <c r="B58" s="136"/>
      <c r="C58" s="136"/>
      <c r="D58" s="136"/>
      <c r="E58" s="136"/>
      <c r="F58" s="136"/>
      <c r="G58" s="75"/>
      <c r="H58" s="76"/>
      <c r="I58" s="131" t="s">
        <v>193</v>
      </c>
      <c r="J58" s="131"/>
      <c r="K58" s="131"/>
      <c r="L58" s="131"/>
      <c r="M58" s="131"/>
      <c r="N58" s="131"/>
      <c r="O58" s="131"/>
      <c r="P58" s="131"/>
      <c r="Q58" s="131"/>
      <c r="R58" s="131"/>
      <c r="S58" s="131"/>
      <c r="T58" s="131"/>
      <c r="U58" s="131"/>
      <c r="V58" s="131"/>
      <c r="W58" s="131"/>
      <c r="X58" s="131"/>
      <c r="Y58" s="132"/>
      <c r="Z58" s="150">
        <v>42614</v>
      </c>
      <c r="AA58" s="150"/>
      <c r="AB58" s="150"/>
      <c r="AC58" s="150"/>
      <c r="AD58" s="150"/>
      <c r="AE58" s="150"/>
      <c r="AF58" s="150"/>
      <c r="AG58" s="150"/>
      <c r="AH58" s="150"/>
      <c r="AI58" s="150"/>
      <c r="AJ58" s="150"/>
      <c r="AK58" s="150">
        <v>42705</v>
      </c>
      <c r="AL58" s="150"/>
      <c r="AM58" s="150"/>
      <c r="AN58" s="150"/>
      <c r="AO58" s="150"/>
      <c r="AP58" s="150"/>
      <c r="AQ58" s="150"/>
      <c r="AR58" s="150"/>
      <c r="AS58" s="150"/>
      <c r="AT58" s="150"/>
      <c r="AU58" s="150"/>
      <c r="AV58" s="140">
        <f>+BM58</f>
        <v>5541</v>
      </c>
      <c r="AW58" s="141"/>
      <c r="AX58" s="141"/>
      <c r="AY58" s="141"/>
      <c r="AZ58" s="141"/>
      <c r="BA58" s="141"/>
      <c r="BB58" s="141"/>
      <c r="BC58" s="141"/>
      <c r="BD58" s="141"/>
      <c r="BE58" s="141"/>
      <c r="BF58" s="141"/>
      <c r="BG58" s="141"/>
      <c r="BH58" s="141"/>
      <c r="BI58" s="141"/>
      <c r="BJ58" s="141"/>
      <c r="BK58" s="141"/>
      <c r="BL58" s="142"/>
      <c r="BM58" s="138">
        <f t="shared" ref="BM58:BM59" si="3">+CA58+CO58</f>
        <v>5541</v>
      </c>
      <c r="BN58" s="139"/>
      <c r="BO58" s="139"/>
      <c r="BP58" s="139"/>
      <c r="BQ58" s="139"/>
      <c r="BR58" s="139"/>
      <c r="BS58" s="139"/>
      <c r="BT58" s="139"/>
      <c r="BU58" s="139"/>
      <c r="BV58" s="139"/>
      <c r="BW58" s="139"/>
      <c r="BX58" s="139"/>
      <c r="BY58" s="139"/>
      <c r="BZ58" s="139"/>
      <c r="CA58" s="140">
        <f>+[2]ПЛАН!$R$46</f>
        <v>5541</v>
      </c>
      <c r="CB58" s="141"/>
      <c r="CC58" s="141"/>
      <c r="CD58" s="141"/>
      <c r="CE58" s="141"/>
      <c r="CF58" s="141"/>
      <c r="CG58" s="141"/>
      <c r="CH58" s="141"/>
      <c r="CI58" s="141"/>
      <c r="CJ58" s="141"/>
      <c r="CK58" s="141"/>
      <c r="CL58" s="141"/>
      <c r="CM58" s="141"/>
      <c r="CN58" s="142"/>
      <c r="CO58" s="143">
        <v>0</v>
      </c>
      <c r="CP58" s="141"/>
      <c r="CQ58" s="141"/>
      <c r="CR58" s="141"/>
      <c r="CS58" s="141"/>
      <c r="CT58" s="141"/>
      <c r="CU58" s="141"/>
      <c r="CV58" s="141"/>
      <c r="CW58" s="141"/>
      <c r="CX58" s="141"/>
      <c r="CY58" s="141"/>
      <c r="CZ58" s="141"/>
      <c r="DA58" s="141"/>
      <c r="DB58" s="141"/>
      <c r="DC58" s="141"/>
      <c r="DD58" s="142"/>
    </row>
    <row r="59" spans="1:108" s="21" customFormat="1" ht="12.75" customHeight="1" x14ac:dyDescent="0.25">
      <c r="A59" s="135"/>
      <c r="B59" s="136"/>
      <c r="C59" s="136"/>
      <c r="D59" s="136"/>
      <c r="E59" s="136"/>
      <c r="F59" s="151"/>
      <c r="G59" s="77"/>
      <c r="H59" s="78"/>
      <c r="I59" s="129" t="s">
        <v>194</v>
      </c>
      <c r="J59" s="129"/>
      <c r="K59" s="129"/>
      <c r="L59" s="129"/>
      <c r="M59" s="129"/>
      <c r="N59" s="129"/>
      <c r="O59" s="129"/>
      <c r="P59" s="129"/>
      <c r="Q59" s="129"/>
      <c r="R59" s="129"/>
      <c r="S59" s="129"/>
      <c r="T59" s="129"/>
      <c r="U59" s="129"/>
      <c r="V59" s="129"/>
      <c r="W59" s="129"/>
      <c r="X59" s="129"/>
      <c r="Y59" s="130"/>
      <c r="Z59" s="150">
        <v>42614</v>
      </c>
      <c r="AA59" s="150"/>
      <c r="AB59" s="150"/>
      <c r="AC59" s="150"/>
      <c r="AD59" s="150"/>
      <c r="AE59" s="150"/>
      <c r="AF59" s="150"/>
      <c r="AG59" s="150"/>
      <c r="AH59" s="150"/>
      <c r="AI59" s="150"/>
      <c r="AJ59" s="150"/>
      <c r="AK59" s="150">
        <v>42705</v>
      </c>
      <c r="AL59" s="150"/>
      <c r="AM59" s="150"/>
      <c r="AN59" s="150"/>
      <c r="AO59" s="150"/>
      <c r="AP59" s="150"/>
      <c r="AQ59" s="150"/>
      <c r="AR59" s="150"/>
      <c r="AS59" s="150"/>
      <c r="AT59" s="150"/>
      <c r="AU59" s="150"/>
      <c r="AV59" s="138">
        <f>+BM59</f>
        <v>15000</v>
      </c>
      <c r="AW59" s="139"/>
      <c r="AX59" s="139"/>
      <c r="AY59" s="139"/>
      <c r="AZ59" s="139"/>
      <c r="BA59" s="139"/>
      <c r="BB59" s="139"/>
      <c r="BC59" s="139"/>
      <c r="BD59" s="139"/>
      <c r="BE59" s="139"/>
      <c r="BF59" s="139"/>
      <c r="BG59" s="139"/>
      <c r="BH59" s="139"/>
      <c r="BI59" s="139"/>
      <c r="BJ59" s="139"/>
      <c r="BK59" s="139"/>
      <c r="BL59" s="139"/>
      <c r="BM59" s="138">
        <f t="shared" si="3"/>
        <v>15000</v>
      </c>
      <c r="BN59" s="139"/>
      <c r="BO59" s="139"/>
      <c r="BP59" s="139"/>
      <c r="BQ59" s="139"/>
      <c r="BR59" s="139"/>
      <c r="BS59" s="139"/>
      <c r="BT59" s="139"/>
      <c r="BU59" s="139"/>
      <c r="BV59" s="139"/>
      <c r="BW59" s="139"/>
      <c r="BX59" s="139"/>
      <c r="BY59" s="139"/>
      <c r="BZ59" s="139"/>
      <c r="CA59" s="138">
        <f>+[2]ПЛАН!$R$50</f>
        <v>15000</v>
      </c>
      <c r="CB59" s="139"/>
      <c r="CC59" s="139"/>
      <c r="CD59" s="139"/>
      <c r="CE59" s="139"/>
      <c r="CF59" s="139"/>
      <c r="CG59" s="139"/>
      <c r="CH59" s="139"/>
      <c r="CI59" s="139"/>
      <c r="CJ59" s="139"/>
      <c r="CK59" s="139"/>
      <c r="CL59" s="139"/>
      <c r="CM59" s="139"/>
      <c r="CN59" s="139"/>
      <c r="CO59" s="139">
        <v>0</v>
      </c>
      <c r="CP59" s="139"/>
      <c r="CQ59" s="139"/>
      <c r="CR59" s="139"/>
      <c r="CS59" s="139"/>
      <c r="CT59" s="139"/>
      <c r="CU59" s="139"/>
      <c r="CV59" s="139"/>
      <c r="CW59" s="139"/>
      <c r="CX59" s="139"/>
      <c r="CY59" s="139"/>
      <c r="CZ59" s="139"/>
      <c r="DA59" s="139"/>
      <c r="DB59" s="139"/>
      <c r="DC59" s="139"/>
      <c r="DD59" s="139"/>
    </row>
    <row r="60" spans="1:108" s="21" customFormat="1" ht="12.75" customHeight="1" x14ac:dyDescent="0.25">
      <c r="A60" s="135"/>
      <c r="B60" s="136"/>
      <c r="C60" s="136"/>
      <c r="D60" s="136"/>
      <c r="E60" s="136"/>
      <c r="F60" s="151"/>
      <c r="G60" s="147" t="s">
        <v>126</v>
      </c>
      <c r="H60" s="148"/>
      <c r="I60" s="148"/>
      <c r="J60" s="148"/>
      <c r="K60" s="148"/>
      <c r="L60" s="148"/>
      <c r="M60" s="148"/>
      <c r="N60" s="148"/>
      <c r="O60" s="148"/>
      <c r="P60" s="148"/>
      <c r="Q60" s="148"/>
      <c r="R60" s="148"/>
      <c r="S60" s="148"/>
      <c r="T60" s="148"/>
      <c r="U60" s="148"/>
      <c r="V60" s="148"/>
      <c r="W60" s="148"/>
      <c r="X60" s="148"/>
      <c r="Y60" s="149"/>
      <c r="Z60" s="150" t="s">
        <v>160</v>
      </c>
      <c r="AA60" s="150"/>
      <c r="AB60" s="150"/>
      <c r="AC60" s="150"/>
      <c r="AD60" s="150"/>
      <c r="AE60" s="150"/>
      <c r="AF60" s="150"/>
      <c r="AG60" s="150"/>
      <c r="AH60" s="150"/>
      <c r="AI60" s="150"/>
      <c r="AJ60" s="150"/>
      <c r="AK60" s="150" t="s">
        <v>160</v>
      </c>
      <c r="AL60" s="150"/>
      <c r="AM60" s="150"/>
      <c r="AN60" s="150"/>
      <c r="AO60" s="150"/>
      <c r="AP60" s="150"/>
      <c r="AQ60" s="150"/>
      <c r="AR60" s="150"/>
      <c r="AS60" s="150"/>
      <c r="AT60" s="150"/>
      <c r="AU60" s="150"/>
      <c r="AV60" s="139">
        <v>0</v>
      </c>
      <c r="AW60" s="139"/>
      <c r="AX60" s="139"/>
      <c r="AY60" s="139"/>
      <c r="AZ60" s="139"/>
      <c r="BA60" s="139"/>
      <c r="BB60" s="139"/>
      <c r="BC60" s="139"/>
      <c r="BD60" s="139"/>
      <c r="BE60" s="139"/>
      <c r="BF60" s="139"/>
      <c r="BG60" s="139"/>
      <c r="BH60" s="139"/>
      <c r="BI60" s="139"/>
      <c r="BJ60" s="139"/>
      <c r="BK60" s="139"/>
      <c r="BL60" s="139"/>
      <c r="BM60" s="138">
        <f t="shared" si="2"/>
        <v>0</v>
      </c>
      <c r="BN60" s="139"/>
      <c r="BO60" s="139"/>
      <c r="BP60" s="139"/>
      <c r="BQ60" s="139"/>
      <c r="BR60" s="139"/>
      <c r="BS60" s="139"/>
      <c r="BT60" s="139"/>
      <c r="BU60" s="139"/>
      <c r="BV60" s="139"/>
      <c r="BW60" s="139"/>
      <c r="BX60" s="139"/>
      <c r="BY60" s="139"/>
      <c r="BZ60" s="139"/>
      <c r="CA60" s="139">
        <v>0</v>
      </c>
      <c r="CB60" s="139"/>
      <c r="CC60" s="139"/>
      <c r="CD60" s="139"/>
      <c r="CE60" s="139"/>
      <c r="CF60" s="139"/>
      <c r="CG60" s="139"/>
      <c r="CH60" s="139"/>
      <c r="CI60" s="139"/>
      <c r="CJ60" s="139"/>
      <c r="CK60" s="139"/>
      <c r="CL60" s="139"/>
      <c r="CM60" s="139"/>
      <c r="CN60" s="139"/>
      <c r="CO60" s="139">
        <v>0</v>
      </c>
      <c r="CP60" s="139"/>
      <c r="CQ60" s="139"/>
      <c r="CR60" s="139"/>
      <c r="CS60" s="139"/>
      <c r="CT60" s="139"/>
      <c r="CU60" s="139"/>
      <c r="CV60" s="139"/>
      <c r="CW60" s="139"/>
      <c r="CX60" s="139"/>
      <c r="CY60" s="139"/>
      <c r="CZ60" s="139"/>
      <c r="DA60" s="139"/>
      <c r="DB60" s="139"/>
      <c r="DC60" s="139"/>
      <c r="DD60" s="139"/>
    </row>
    <row r="61" spans="1:108" s="21" customFormat="1" ht="12.75" x14ac:dyDescent="0.25">
      <c r="A61" s="135"/>
      <c r="B61" s="136"/>
      <c r="C61" s="136"/>
      <c r="D61" s="136"/>
      <c r="E61" s="136"/>
      <c r="F61" s="151"/>
      <c r="G61" s="152" t="s">
        <v>127</v>
      </c>
      <c r="H61" s="129"/>
      <c r="I61" s="129"/>
      <c r="J61" s="129"/>
      <c r="K61" s="129"/>
      <c r="L61" s="129"/>
      <c r="M61" s="129"/>
      <c r="N61" s="129"/>
      <c r="O61" s="129"/>
      <c r="P61" s="129"/>
      <c r="Q61" s="129"/>
      <c r="R61" s="129"/>
      <c r="S61" s="129"/>
      <c r="T61" s="129"/>
      <c r="U61" s="129"/>
      <c r="V61" s="129"/>
      <c r="W61" s="129"/>
      <c r="X61" s="129"/>
      <c r="Y61" s="130"/>
      <c r="Z61" s="150" t="s">
        <v>160</v>
      </c>
      <c r="AA61" s="150"/>
      <c r="AB61" s="150"/>
      <c r="AC61" s="150"/>
      <c r="AD61" s="150"/>
      <c r="AE61" s="150"/>
      <c r="AF61" s="150"/>
      <c r="AG61" s="150"/>
      <c r="AH61" s="150"/>
      <c r="AI61" s="150"/>
      <c r="AJ61" s="150"/>
      <c r="AK61" s="150" t="s">
        <v>160</v>
      </c>
      <c r="AL61" s="150"/>
      <c r="AM61" s="150"/>
      <c r="AN61" s="150"/>
      <c r="AO61" s="150"/>
      <c r="AP61" s="150"/>
      <c r="AQ61" s="150"/>
      <c r="AR61" s="150"/>
      <c r="AS61" s="150"/>
      <c r="AT61" s="150"/>
      <c r="AU61" s="150"/>
      <c r="AV61" s="139">
        <v>0</v>
      </c>
      <c r="AW61" s="139"/>
      <c r="AX61" s="139"/>
      <c r="AY61" s="139"/>
      <c r="AZ61" s="139"/>
      <c r="BA61" s="139"/>
      <c r="BB61" s="139"/>
      <c r="BC61" s="139"/>
      <c r="BD61" s="139"/>
      <c r="BE61" s="139"/>
      <c r="BF61" s="139"/>
      <c r="BG61" s="139"/>
      <c r="BH61" s="139"/>
      <c r="BI61" s="139"/>
      <c r="BJ61" s="139"/>
      <c r="BK61" s="139"/>
      <c r="BL61" s="139"/>
      <c r="BM61" s="138">
        <f t="shared" si="2"/>
        <v>0</v>
      </c>
      <c r="BN61" s="139"/>
      <c r="BO61" s="139"/>
      <c r="BP61" s="139"/>
      <c r="BQ61" s="139"/>
      <c r="BR61" s="139"/>
      <c r="BS61" s="139"/>
      <c r="BT61" s="139"/>
      <c r="BU61" s="139"/>
      <c r="BV61" s="139"/>
      <c r="BW61" s="139"/>
      <c r="BX61" s="139"/>
      <c r="BY61" s="139"/>
      <c r="BZ61" s="139"/>
      <c r="CA61" s="139">
        <v>0</v>
      </c>
      <c r="CB61" s="139"/>
      <c r="CC61" s="139"/>
      <c r="CD61" s="139"/>
      <c r="CE61" s="139"/>
      <c r="CF61" s="139"/>
      <c r="CG61" s="139"/>
      <c r="CH61" s="139"/>
      <c r="CI61" s="139"/>
      <c r="CJ61" s="139"/>
      <c r="CK61" s="139"/>
      <c r="CL61" s="139"/>
      <c r="CM61" s="139"/>
      <c r="CN61" s="139"/>
      <c r="CO61" s="139">
        <v>0</v>
      </c>
      <c r="CP61" s="139"/>
      <c r="CQ61" s="139"/>
      <c r="CR61" s="139"/>
      <c r="CS61" s="139"/>
      <c r="CT61" s="139"/>
      <c r="CU61" s="139"/>
      <c r="CV61" s="139"/>
      <c r="CW61" s="139"/>
      <c r="CX61" s="139"/>
      <c r="CY61" s="139"/>
      <c r="CZ61" s="139"/>
      <c r="DA61" s="139"/>
      <c r="DB61" s="139"/>
      <c r="DC61" s="139"/>
      <c r="DD61" s="139"/>
    </row>
    <row r="62" spans="1:108" s="21" customFormat="1" ht="12.75" x14ac:dyDescent="0.25">
      <c r="A62" s="144"/>
      <c r="B62" s="145"/>
      <c r="C62" s="145"/>
      <c r="D62" s="145"/>
      <c r="E62" s="145"/>
      <c r="F62" s="146"/>
      <c r="G62" s="147" t="s">
        <v>128</v>
      </c>
      <c r="H62" s="148"/>
      <c r="I62" s="148"/>
      <c r="J62" s="148"/>
      <c r="K62" s="148"/>
      <c r="L62" s="148"/>
      <c r="M62" s="148"/>
      <c r="N62" s="148"/>
      <c r="O62" s="148"/>
      <c r="P62" s="148"/>
      <c r="Q62" s="148"/>
      <c r="R62" s="148"/>
      <c r="S62" s="148"/>
      <c r="T62" s="148"/>
      <c r="U62" s="148"/>
      <c r="V62" s="148"/>
      <c r="W62" s="148"/>
      <c r="X62" s="148"/>
      <c r="Y62" s="149"/>
      <c r="Z62" s="150" t="s">
        <v>160</v>
      </c>
      <c r="AA62" s="150"/>
      <c r="AB62" s="150"/>
      <c r="AC62" s="150"/>
      <c r="AD62" s="150"/>
      <c r="AE62" s="150"/>
      <c r="AF62" s="150"/>
      <c r="AG62" s="150"/>
      <c r="AH62" s="150"/>
      <c r="AI62" s="150"/>
      <c r="AJ62" s="150"/>
      <c r="AK62" s="150" t="s">
        <v>160</v>
      </c>
      <c r="AL62" s="150"/>
      <c r="AM62" s="150"/>
      <c r="AN62" s="150"/>
      <c r="AO62" s="150"/>
      <c r="AP62" s="150"/>
      <c r="AQ62" s="150"/>
      <c r="AR62" s="150"/>
      <c r="AS62" s="150"/>
      <c r="AT62" s="150"/>
      <c r="AU62" s="150"/>
      <c r="AV62" s="139">
        <v>0</v>
      </c>
      <c r="AW62" s="139"/>
      <c r="AX62" s="139"/>
      <c r="AY62" s="139"/>
      <c r="AZ62" s="139"/>
      <c r="BA62" s="139"/>
      <c r="BB62" s="139"/>
      <c r="BC62" s="139"/>
      <c r="BD62" s="139"/>
      <c r="BE62" s="139"/>
      <c r="BF62" s="139"/>
      <c r="BG62" s="139"/>
      <c r="BH62" s="139"/>
      <c r="BI62" s="139"/>
      <c r="BJ62" s="139"/>
      <c r="BK62" s="139"/>
      <c r="BL62" s="139"/>
      <c r="BM62" s="138">
        <f t="shared" si="2"/>
        <v>0</v>
      </c>
      <c r="BN62" s="139"/>
      <c r="BO62" s="139"/>
      <c r="BP62" s="139"/>
      <c r="BQ62" s="139"/>
      <c r="BR62" s="139"/>
      <c r="BS62" s="139"/>
      <c r="BT62" s="139"/>
      <c r="BU62" s="139"/>
      <c r="BV62" s="139"/>
      <c r="BW62" s="139"/>
      <c r="BX62" s="139"/>
      <c r="BY62" s="139"/>
      <c r="BZ62" s="139"/>
      <c r="CA62" s="139">
        <v>0</v>
      </c>
      <c r="CB62" s="139"/>
      <c r="CC62" s="139"/>
      <c r="CD62" s="139"/>
      <c r="CE62" s="139"/>
      <c r="CF62" s="139"/>
      <c r="CG62" s="139"/>
      <c r="CH62" s="139"/>
      <c r="CI62" s="139"/>
      <c r="CJ62" s="139"/>
      <c r="CK62" s="139"/>
      <c r="CL62" s="139"/>
      <c r="CM62" s="139"/>
      <c r="CN62" s="139"/>
      <c r="CO62" s="139">
        <v>0</v>
      </c>
      <c r="CP62" s="139"/>
      <c r="CQ62" s="139"/>
      <c r="CR62" s="139"/>
      <c r="CS62" s="139"/>
      <c r="CT62" s="139"/>
      <c r="CU62" s="139"/>
      <c r="CV62" s="139"/>
      <c r="CW62" s="139"/>
      <c r="CX62" s="139"/>
      <c r="CY62" s="139"/>
      <c r="CZ62" s="139"/>
      <c r="DA62" s="139"/>
      <c r="DB62" s="139"/>
      <c r="DC62" s="139"/>
      <c r="DD62" s="139"/>
    </row>
    <row r="63" spans="1:108" s="21" customFormat="1" ht="12.75" x14ac:dyDescent="0.25">
      <c r="A63" s="48"/>
      <c r="B63" s="48"/>
      <c r="C63" s="48"/>
      <c r="D63" s="48"/>
      <c r="E63" s="48"/>
      <c r="F63" s="48"/>
      <c r="G63" s="49"/>
      <c r="H63" s="49"/>
      <c r="I63" s="49"/>
      <c r="J63" s="49"/>
      <c r="K63" s="49"/>
      <c r="L63" s="49"/>
      <c r="M63" s="49"/>
      <c r="N63" s="49"/>
      <c r="O63" s="49"/>
      <c r="P63" s="49"/>
      <c r="Q63" s="49"/>
      <c r="R63" s="49"/>
      <c r="S63" s="49"/>
      <c r="T63" s="49"/>
      <c r="U63" s="49"/>
      <c r="V63" s="49"/>
      <c r="W63" s="49"/>
      <c r="X63" s="49"/>
      <c r="Y63" s="49"/>
      <c r="Z63" s="48"/>
      <c r="AA63" s="48"/>
      <c r="AB63" s="48"/>
      <c r="AC63" s="48"/>
      <c r="AD63" s="48"/>
      <c r="AE63" s="48"/>
      <c r="AF63" s="48"/>
      <c r="AG63" s="48"/>
      <c r="AH63" s="48"/>
      <c r="AI63" s="48"/>
      <c r="AJ63" s="48"/>
      <c r="AK63" s="48"/>
      <c r="AL63" s="48"/>
      <c r="AM63" s="48"/>
      <c r="AN63" s="48"/>
      <c r="AO63" s="48"/>
      <c r="AP63" s="48"/>
      <c r="AQ63" s="48"/>
      <c r="AR63" s="48"/>
      <c r="AS63" s="48"/>
      <c r="AT63" s="48"/>
      <c r="AU63" s="48"/>
      <c r="AV63" s="25"/>
      <c r="AW63" s="25"/>
      <c r="AX63" s="25"/>
      <c r="AY63" s="25"/>
      <c r="AZ63" s="25"/>
      <c r="BA63" s="25"/>
      <c r="BB63" s="25"/>
      <c r="BC63" s="25"/>
      <c r="BD63" s="25"/>
      <c r="BE63" s="25"/>
      <c r="BF63" s="25"/>
      <c r="BG63" s="25"/>
      <c r="BH63" s="25"/>
      <c r="BI63" s="25"/>
      <c r="BJ63" s="25"/>
      <c r="BK63" s="25"/>
      <c r="BL63" s="25"/>
      <c r="BM63" s="50"/>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row>
    <row r="64" spans="1:108" s="29" customFormat="1" ht="57" customHeight="1" x14ac:dyDescent="0.25">
      <c r="A64" s="127" t="s">
        <v>130</v>
      </c>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28"/>
      <c r="CL64" s="128"/>
      <c r="CM64" s="128"/>
      <c r="CN64" s="128"/>
      <c r="CO64" s="128"/>
      <c r="CP64" s="128"/>
      <c r="CQ64" s="128"/>
      <c r="CR64" s="128"/>
      <c r="CS64" s="128"/>
      <c r="CT64" s="128"/>
      <c r="CU64" s="128"/>
      <c r="CV64" s="128"/>
      <c r="CW64" s="128"/>
      <c r="CX64" s="128"/>
      <c r="CY64" s="128"/>
      <c r="CZ64" s="128"/>
      <c r="DA64" s="128"/>
      <c r="DB64" s="128"/>
      <c r="DC64" s="128"/>
      <c r="DD64" s="128"/>
    </row>
    <row r="65" spans="1:108" s="29" customFormat="1" ht="12" x14ac:dyDescent="0.25">
      <c r="A65" s="127" t="s">
        <v>131</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c r="BT65" s="128"/>
      <c r="BU65" s="128"/>
      <c r="BV65" s="128"/>
      <c r="BW65" s="128"/>
      <c r="BX65" s="128"/>
      <c r="BY65" s="128"/>
      <c r="BZ65" s="128"/>
      <c r="CA65" s="128"/>
      <c r="CB65" s="128"/>
      <c r="CC65" s="128"/>
      <c r="CD65" s="128"/>
      <c r="CE65" s="128"/>
      <c r="CF65" s="128"/>
      <c r="CG65" s="128"/>
      <c r="CH65" s="128"/>
      <c r="CI65" s="128"/>
      <c r="CJ65" s="128"/>
      <c r="CK65" s="128"/>
      <c r="CL65" s="128"/>
      <c r="CM65" s="128"/>
      <c r="CN65" s="128"/>
      <c r="CO65" s="128"/>
      <c r="CP65" s="128"/>
      <c r="CQ65" s="128"/>
      <c r="CR65" s="128"/>
      <c r="CS65" s="128"/>
      <c r="CT65" s="128"/>
      <c r="CU65" s="128"/>
      <c r="CV65" s="128"/>
      <c r="CW65" s="128"/>
      <c r="CX65" s="128"/>
      <c r="CY65" s="128"/>
      <c r="CZ65" s="128"/>
      <c r="DA65" s="128"/>
      <c r="DB65" s="128"/>
      <c r="DC65" s="128"/>
      <c r="DD65" s="128"/>
    </row>
    <row r="66" spans="1:108" s="29" customFormat="1" ht="30" customHeight="1" x14ac:dyDescent="0.25">
      <c r="A66" s="127" t="s">
        <v>132</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28"/>
      <c r="CO66" s="128"/>
      <c r="CP66" s="128"/>
      <c r="CQ66" s="128"/>
      <c r="CR66" s="128"/>
      <c r="CS66" s="128"/>
      <c r="CT66" s="128"/>
      <c r="CU66" s="128"/>
      <c r="CV66" s="128"/>
      <c r="CW66" s="128"/>
      <c r="CX66" s="128"/>
      <c r="CY66" s="128"/>
      <c r="CZ66" s="128"/>
      <c r="DA66" s="128"/>
      <c r="DB66" s="128"/>
      <c r="DC66" s="128"/>
      <c r="DD66" s="128"/>
    </row>
  </sheetData>
  <mergeCells count="344">
    <mergeCell ref="CO14:DD14"/>
    <mergeCell ref="G20:Y20"/>
    <mergeCell ref="A64:DD64"/>
    <mergeCell ref="A65:DD65"/>
    <mergeCell ref="A66:DD66"/>
    <mergeCell ref="CA27:CN27"/>
    <mergeCell ref="CO27:DD27"/>
    <mergeCell ref="A28:F28"/>
    <mergeCell ref="G28:Y28"/>
    <mergeCell ref="Z28:AJ28"/>
    <mergeCell ref="AK28:AU28"/>
    <mergeCell ref="AV28:BL28"/>
    <mergeCell ref="BM28:BZ28"/>
    <mergeCell ref="CA28:CN28"/>
    <mergeCell ref="CO28:DD28"/>
    <mergeCell ref="A27:F27"/>
    <mergeCell ref="G27:Y27"/>
    <mergeCell ref="Z27:AJ27"/>
    <mergeCell ref="AK27:AU27"/>
    <mergeCell ref="AV27:BL27"/>
    <mergeCell ref="BM27:BZ27"/>
    <mergeCell ref="CA25:CN25"/>
    <mergeCell ref="CO25:DD25"/>
    <mergeCell ref="A26:F26"/>
    <mergeCell ref="Z26:AJ26"/>
    <mergeCell ref="AK26:AU26"/>
    <mergeCell ref="AV26:BL26"/>
    <mergeCell ref="BM26:BZ26"/>
    <mergeCell ref="CA26:CN26"/>
    <mergeCell ref="CO26:DD26"/>
    <mergeCell ref="A25:F25"/>
    <mergeCell ref="H25:Y25"/>
    <mergeCell ref="Z25:AJ25"/>
    <mergeCell ref="AK25:AU25"/>
    <mergeCell ref="AV25:BL25"/>
    <mergeCell ref="BM25:BZ25"/>
    <mergeCell ref="CA23:CN23"/>
    <mergeCell ref="CO23:DD23"/>
    <mergeCell ref="A24:F24"/>
    <mergeCell ref="G24:Y24"/>
    <mergeCell ref="Z24:AJ24"/>
    <mergeCell ref="AK24:AU24"/>
    <mergeCell ref="AV24:BL24"/>
    <mergeCell ref="BM24:BZ24"/>
    <mergeCell ref="CA24:CN24"/>
    <mergeCell ref="CO24:DD24"/>
    <mergeCell ref="A23:F23"/>
    <mergeCell ref="H23:Y23"/>
    <mergeCell ref="Z23:AJ23"/>
    <mergeCell ref="AK23:AU23"/>
    <mergeCell ref="AV23:BL23"/>
    <mergeCell ref="BM23:BZ23"/>
    <mergeCell ref="CA21:CN21"/>
    <mergeCell ref="CO21:DD21"/>
    <mergeCell ref="A22:F22"/>
    <mergeCell ref="G22:Y22"/>
    <mergeCell ref="Z22:AJ22"/>
    <mergeCell ref="AK22:AU22"/>
    <mergeCell ref="AV22:BL22"/>
    <mergeCell ref="BM22:BZ22"/>
    <mergeCell ref="CA22:CN22"/>
    <mergeCell ref="CO22:DD22"/>
    <mergeCell ref="A21:F21"/>
    <mergeCell ref="G21:Y21"/>
    <mergeCell ref="Z21:AJ21"/>
    <mergeCell ref="AK21:AU21"/>
    <mergeCell ref="AV21:BL21"/>
    <mergeCell ref="BM21:BZ21"/>
    <mergeCell ref="A20:F20"/>
    <mergeCell ref="Z20:AJ20"/>
    <mergeCell ref="AK20:AU20"/>
    <mergeCell ref="AV20:BL20"/>
    <mergeCell ref="BM20:BZ20"/>
    <mergeCell ref="CA20:CN20"/>
    <mergeCell ref="CO20:DD20"/>
    <mergeCell ref="A19:F19"/>
    <mergeCell ref="Z19:AJ19"/>
    <mergeCell ref="AK19:AU19"/>
    <mergeCell ref="AV19:BL19"/>
    <mergeCell ref="BM19:BZ19"/>
    <mergeCell ref="A12:F12"/>
    <mergeCell ref="G12:Y12"/>
    <mergeCell ref="Z12:AJ12"/>
    <mergeCell ref="AK12:AU12"/>
    <mergeCell ref="AV12:BL12"/>
    <mergeCell ref="BM12:BZ12"/>
    <mergeCell ref="CA12:CN12"/>
    <mergeCell ref="CO12:DD12"/>
    <mergeCell ref="CA19:CN19"/>
    <mergeCell ref="CO19:DD19"/>
    <mergeCell ref="AV13:BL13"/>
    <mergeCell ref="BM13:BZ13"/>
    <mergeCell ref="CA13:CN13"/>
    <mergeCell ref="CO13:DD13"/>
    <mergeCell ref="Z13:AJ13"/>
    <mergeCell ref="AK13:AU13"/>
    <mergeCell ref="G13:Y13"/>
    <mergeCell ref="A13:F13"/>
    <mergeCell ref="Z14:AJ14"/>
    <mergeCell ref="AK14:AU14"/>
    <mergeCell ref="A14:F14"/>
    <mergeCell ref="AV14:BL14"/>
    <mergeCell ref="BM14:BZ14"/>
    <mergeCell ref="CA14:CN14"/>
    <mergeCell ref="A10:F10"/>
    <mergeCell ref="G10:Y10"/>
    <mergeCell ref="Z10:AJ10"/>
    <mergeCell ref="AK10:AU10"/>
    <mergeCell ref="AV10:BL10"/>
    <mergeCell ref="BM10:BZ10"/>
    <mergeCell ref="CA10:CN10"/>
    <mergeCell ref="CO10:DD10"/>
    <mergeCell ref="A11:F11"/>
    <mergeCell ref="H11:Y11"/>
    <mergeCell ref="Z11:AJ11"/>
    <mergeCell ref="AK11:AU11"/>
    <mergeCell ref="AV11:BL11"/>
    <mergeCell ref="BM11:BZ11"/>
    <mergeCell ref="CA11:CN11"/>
    <mergeCell ref="CO11:DD11"/>
    <mergeCell ref="BV3:CL3"/>
    <mergeCell ref="A5:F9"/>
    <mergeCell ref="G5:Y9"/>
    <mergeCell ref="Z5:AU7"/>
    <mergeCell ref="AV5:BL9"/>
    <mergeCell ref="BM5:DD5"/>
    <mergeCell ref="BM6:CB6"/>
    <mergeCell ref="CC6:CI6"/>
    <mergeCell ref="CJ6:DD6"/>
    <mergeCell ref="Z8:AJ9"/>
    <mergeCell ref="AK8:AU9"/>
    <mergeCell ref="BM8:BZ9"/>
    <mergeCell ref="CA8:DD8"/>
    <mergeCell ref="CA9:CN9"/>
    <mergeCell ref="CO9:DD9"/>
    <mergeCell ref="BV30:CL30"/>
    <mergeCell ref="A32:F36"/>
    <mergeCell ref="G32:Y36"/>
    <mergeCell ref="Z32:AU34"/>
    <mergeCell ref="AV32:BL36"/>
    <mergeCell ref="BM32:DD32"/>
    <mergeCell ref="BM33:CB33"/>
    <mergeCell ref="CC33:CI33"/>
    <mergeCell ref="CJ33:DD33"/>
    <mergeCell ref="Z35:AJ36"/>
    <mergeCell ref="AK35:AU36"/>
    <mergeCell ref="BM35:BZ36"/>
    <mergeCell ref="CA35:DD35"/>
    <mergeCell ref="CA36:CN36"/>
    <mergeCell ref="CO36:DD36"/>
    <mergeCell ref="A37:F37"/>
    <mergeCell ref="G37:Y37"/>
    <mergeCell ref="Z37:AJ37"/>
    <mergeCell ref="AK37:AU37"/>
    <mergeCell ref="AV37:BL37"/>
    <mergeCell ref="BM37:BZ37"/>
    <mergeCell ref="CA37:CN37"/>
    <mergeCell ref="CO37:DD37"/>
    <mergeCell ref="A38:F38"/>
    <mergeCell ref="H38:Y38"/>
    <mergeCell ref="Z38:AJ38"/>
    <mergeCell ref="AK38:AU38"/>
    <mergeCell ref="AV38:BL38"/>
    <mergeCell ref="BM38:BZ38"/>
    <mergeCell ref="CA38:CN38"/>
    <mergeCell ref="CO38:DD38"/>
    <mergeCell ref="A39:F39"/>
    <mergeCell ref="G39:Y39"/>
    <mergeCell ref="Z39:AJ39"/>
    <mergeCell ref="AK39:AU39"/>
    <mergeCell ref="AV39:BL39"/>
    <mergeCell ref="BM39:BZ39"/>
    <mergeCell ref="CA39:CN39"/>
    <mergeCell ref="CO39:DD39"/>
    <mergeCell ref="A40:F40"/>
    <mergeCell ref="G40:Y40"/>
    <mergeCell ref="Z40:AJ40"/>
    <mergeCell ref="AK40:AU40"/>
    <mergeCell ref="AV40:BL40"/>
    <mergeCell ref="BM40:BZ40"/>
    <mergeCell ref="CA40:CN40"/>
    <mergeCell ref="CO40:DD40"/>
    <mergeCell ref="A41:F41"/>
    <mergeCell ref="Z41:AJ41"/>
    <mergeCell ref="AK41:AU41"/>
    <mergeCell ref="AV41:BL41"/>
    <mergeCell ref="BM41:BZ41"/>
    <mergeCell ref="CA41:CN41"/>
    <mergeCell ref="CO41:DD41"/>
    <mergeCell ref="A42:F42"/>
    <mergeCell ref="Z42:AJ42"/>
    <mergeCell ref="AK42:AU42"/>
    <mergeCell ref="AV42:BL42"/>
    <mergeCell ref="BM42:BZ42"/>
    <mergeCell ref="CA42:CN42"/>
    <mergeCell ref="CO42:DD42"/>
    <mergeCell ref="A43:F43"/>
    <mergeCell ref="G43:Y43"/>
    <mergeCell ref="Z43:AJ43"/>
    <mergeCell ref="AK43:AU43"/>
    <mergeCell ref="AV43:BL43"/>
    <mergeCell ref="BM43:BZ43"/>
    <mergeCell ref="CA43:CN43"/>
    <mergeCell ref="CO43:DD43"/>
    <mergeCell ref="A44:F44"/>
    <mergeCell ref="G44:Y44"/>
    <mergeCell ref="Z44:AJ44"/>
    <mergeCell ref="AK44:AU44"/>
    <mergeCell ref="AV44:BL44"/>
    <mergeCell ref="BM44:BZ44"/>
    <mergeCell ref="CA44:CN44"/>
    <mergeCell ref="CO44:DD44"/>
    <mergeCell ref="A45:F45"/>
    <mergeCell ref="G45:Y45"/>
    <mergeCell ref="Z45:AJ45"/>
    <mergeCell ref="AK45:AU45"/>
    <mergeCell ref="AV45:BL45"/>
    <mergeCell ref="BM45:BZ45"/>
    <mergeCell ref="CA45:CN45"/>
    <mergeCell ref="CO45:DD45"/>
    <mergeCell ref="BV47:CL47"/>
    <mergeCell ref="A49:F53"/>
    <mergeCell ref="G49:Y53"/>
    <mergeCell ref="Z49:AU51"/>
    <mergeCell ref="AV49:BL53"/>
    <mergeCell ref="BM49:DD49"/>
    <mergeCell ref="BM50:CB50"/>
    <mergeCell ref="CC50:CI50"/>
    <mergeCell ref="CJ50:DD50"/>
    <mergeCell ref="Z52:AJ53"/>
    <mergeCell ref="AK52:AU53"/>
    <mergeCell ref="BM52:BZ53"/>
    <mergeCell ref="CA52:DD52"/>
    <mergeCell ref="CA53:CN53"/>
    <mergeCell ref="CO53:DD53"/>
    <mergeCell ref="A54:F54"/>
    <mergeCell ref="G54:Y54"/>
    <mergeCell ref="Z54:AJ54"/>
    <mergeCell ref="AK54:AU54"/>
    <mergeCell ref="AV54:BL54"/>
    <mergeCell ref="BM54:BZ54"/>
    <mergeCell ref="CA54:CN54"/>
    <mergeCell ref="CO54:DD54"/>
    <mergeCell ref="A55:F55"/>
    <mergeCell ref="H55:Y55"/>
    <mergeCell ref="Z55:AJ55"/>
    <mergeCell ref="AK55:AU55"/>
    <mergeCell ref="AV55:BL55"/>
    <mergeCell ref="BM55:BZ55"/>
    <mergeCell ref="CA55:CN55"/>
    <mergeCell ref="CO55:DD55"/>
    <mergeCell ref="A56:F56"/>
    <mergeCell ref="G56:Y56"/>
    <mergeCell ref="Z56:AJ56"/>
    <mergeCell ref="AK56:AU56"/>
    <mergeCell ref="AV56:BL56"/>
    <mergeCell ref="BM56:BZ56"/>
    <mergeCell ref="CA56:CN56"/>
    <mergeCell ref="CO56:DD56"/>
    <mergeCell ref="A57:F57"/>
    <mergeCell ref="G57:Y57"/>
    <mergeCell ref="Z57:AJ57"/>
    <mergeCell ref="AK57:AU57"/>
    <mergeCell ref="AV57:BL57"/>
    <mergeCell ref="BM57:BZ57"/>
    <mergeCell ref="CA57:CN57"/>
    <mergeCell ref="CO57:DD57"/>
    <mergeCell ref="A58:F58"/>
    <mergeCell ref="Z58:AJ58"/>
    <mergeCell ref="AK58:AU58"/>
    <mergeCell ref="AV58:BL58"/>
    <mergeCell ref="BM58:BZ58"/>
    <mergeCell ref="CA58:CN58"/>
    <mergeCell ref="CO58:DD58"/>
    <mergeCell ref="A59:F59"/>
    <mergeCell ref="Z59:AJ59"/>
    <mergeCell ref="AK59:AU59"/>
    <mergeCell ref="AV59:BL59"/>
    <mergeCell ref="BM59:BZ59"/>
    <mergeCell ref="CA59:CN59"/>
    <mergeCell ref="CO59:DD59"/>
    <mergeCell ref="I59:Y59"/>
    <mergeCell ref="Z60:AJ60"/>
    <mergeCell ref="AK60:AU60"/>
    <mergeCell ref="AV60:BL60"/>
    <mergeCell ref="BM60:BZ60"/>
    <mergeCell ref="CA60:CN60"/>
    <mergeCell ref="CO60:DD60"/>
    <mergeCell ref="A61:F61"/>
    <mergeCell ref="G61:Y61"/>
    <mergeCell ref="Z61:AJ61"/>
    <mergeCell ref="AK61:AU61"/>
    <mergeCell ref="AV61:BL61"/>
    <mergeCell ref="BM61:BZ61"/>
    <mergeCell ref="CA61:CN61"/>
    <mergeCell ref="CO61:DD61"/>
    <mergeCell ref="A62:F62"/>
    <mergeCell ref="G62:Y62"/>
    <mergeCell ref="Z62:AJ62"/>
    <mergeCell ref="AK62:AU62"/>
    <mergeCell ref="AV62:BL62"/>
    <mergeCell ref="BM62:BZ62"/>
    <mergeCell ref="CA62:CN62"/>
    <mergeCell ref="CO62:DD62"/>
    <mergeCell ref="A15:F15"/>
    <mergeCell ref="Z15:AJ15"/>
    <mergeCell ref="AK15:AU15"/>
    <mergeCell ref="AV15:BL15"/>
    <mergeCell ref="BM15:BZ15"/>
    <mergeCell ref="CA15:CN15"/>
    <mergeCell ref="CO15:DD15"/>
    <mergeCell ref="A16:F16"/>
    <mergeCell ref="Z16:AJ16"/>
    <mergeCell ref="AK16:AU16"/>
    <mergeCell ref="AV16:BL16"/>
    <mergeCell ref="BM16:BZ16"/>
    <mergeCell ref="CA16:CN16"/>
    <mergeCell ref="CO16:DD16"/>
    <mergeCell ref="A60:F60"/>
    <mergeCell ref="G60:Y60"/>
    <mergeCell ref="A17:F17"/>
    <mergeCell ref="Z17:AJ17"/>
    <mergeCell ref="AK17:AU17"/>
    <mergeCell ref="AV17:BL17"/>
    <mergeCell ref="BM17:BZ17"/>
    <mergeCell ref="CA17:CN17"/>
    <mergeCell ref="CO17:DD17"/>
    <mergeCell ref="A18:F18"/>
    <mergeCell ref="Z18:AJ18"/>
    <mergeCell ref="AK18:AU18"/>
    <mergeCell ref="AV18:BL18"/>
    <mergeCell ref="BM18:BZ18"/>
    <mergeCell ref="CA18:CN18"/>
    <mergeCell ref="CO18:DD18"/>
    <mergeCell ref="I15:Y15"/>
    <mergeCell ref="I14:Y14"/>
    <mergeCell ref="I16:Y16"/>
    <mergeCell ref="I17:Y17"/>
    <mergeCell ref="I18:Y18"/>
    <mergeCell ref="I19:Y19"/>
    <mergeCell ref="I41:Y41"/>
    <mergeCell ref="I42:Y42"/>
    <mergeCell ref="I58:Y58"/>
    <mergeCell ref="H26:Y26"/>
  </mergeCell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K33"/>
  <sheetViews>
    <sheetView workbookViewId="0"/>
  </sheetViews>
  <sheetFormatPr defaultColWidth="0.85546875" defaultRowHeight="15" x14ac:dyDescent="0.25"/>
  <cols>
    <col min="1" max="30" width="0.85546875" style="14"/>
    <col min="31" max="31" width="30.140625" style="14" customWidth="1"/>
    <col min="32" max="43" width="0.85546875" style="14"/>
    <col min="44" max="44" width="4.140625" style="14" customWidth="1"/>
    <col min="45" max="56" width="0.85546875" style="14"/>
    <col min="57" max="57" width="3.5703125" style="14" customWidth="1"/>
    <col min="58" max="16384" width="0.85546875" style="14"/>
  </cols>
  <sheetData>
    <row r="1" spans="1:167" x14ac:dyDescent="0.25">
      <c r="FK1" s="15" t="s">
        <v>133</v>
      </c>
    </row>
    <row r="3" spans="1:167" hidden="1" x14ac:dyDescent="0.25">
      <c r="A3" s="234"/>
      <c r="B3" s="235"/>
      <c r="C3" s="235"/>
      <c r="D3" s="235"/>
      <c r="E3" s="235"/>
      <c r="F3" s="236"/>
      <c r="G3" s="38"/>
      <c r="H3" s="237" t="s">
        <v>143</v>
      </c>
      <c r="I3" s="237"/>
      <c r="J3" s="237"/>
      <c r="K3" s="237"/>
      <c r="L3" s="237"/>
      <c r="M3" s="237"/>
      <c r="N3" s="237"/>
      <c r="O3" s="237"/>
      <c r="P3" s="237"/>
      <c r="Q3" s="237"/>
      <c r="R3" s="237"/>
      <c r="S3" s="237"/>
      <c r="T3" s="237"/>
      <c r="U3" s="237"/>
      <c r="V3" s="237"/>
      <c r="W3" s="237"/>
      <c r="X3" s="237"/>
      <c r="Y3" s="237"/>
      <c r="Z3" s="237"/>
      <c r="AA3" s="237"/>
      <c r="AB3" s="237"/>
      <c r="AC3" s="237"/>
      <c r="AD3" s="237"/>
      <c r="AE3" s="238"/>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row>
    <row r="4" spans="1:167" hidden="1" x14ac:dyDescent="0.25">
      <c r="A4" s="224"/>
      <c r="B4" s="225"/>
      <c r="C4" s="225"/>
      <c r="D4" s="225"/>
      <c r="E4" s="225"/>
      <c r="F4" s="226"/>
      <c r="G4" s="39"/>
      <c r="H4" s="231" t="s">
        <v>100</v>
      </c>
      <c r="I4" s="231"/>
      <c r="J4" s="231"/>
      <c r="K4" s="231"/>
      <c r="L4" s="231"/>
      <c r="M4" s="231"/>
      <c r="N4" s="231"/>
      <c r="O4" s="231"/>
      <c r="P4" s="231"/>
      <c r="Q4" s="231"/>
      <c r="R4" s="231"/>
      <c r="S4" s="231"/>
      <c r="T4" s="231"/>
      <c r="U4" s="231"/>
      <c r="V4" s="231"/>
      <c r="W4" s="231"/>
      <c r="X4" s="231"/>
      <c r="Y4" s="231"/>
      <c r="Z4" s="231"/>
      <c r="AA4" s="231"/>
      <c r="AB4" s="231"/>
      <c r="AC4" s="231"/>
      <c r="AD4" s="231"/>
      <c r="AE4" s="232"/>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row>
    <row r="5" spans="1:167" hidden="1" x14ac:dyDescent="0.25">
      <c r="A5" s="224"/>
      <c r="B5" s="225"/>
      <c r="C5" s="225"/>
      <c r="D5" s="225"/>
      <c r="E5" s="225"/>
      <c r="F5" s="226"/>
      <c r="G5" s="40"/>
      <c r="H5" s="218" t="s">
        <v>140</v>
      </c>
      <c r="I5" s="218"/>
      <c r="J5" s="218"/>
      <c r="K5" s="218"/>
      <c r="L5" s="218"/>
      <c r="M5" s="218"/>
      <c r="N5" s="218"/>
      <c r="O5" s="218"/>
      <c r="P5" s="218"/>
      <c r="Q5" s="218"/>
      <c r="R5" s="218"/>
      <c r="S5" s="218"/>
      <c r="T5" s="218"/>
      <c r="U5" s="218"/>
      <c r="V5" s="218"/>
      <c r="W5" s="218"/>
      <c r="X5" s="218"/>
      <c r="Y5" s="218"/>
      <c r="Z5" s="218"/>
      <c r="AA5" s="218"/>
      <c r="AB5" s="218"/>
      <c r="AC5" s="218"/>
      <c r="AD5" s="218"/>
      <c r="AE5" s="219"/>
      <c r="AF5" s="249" t="s">
        <v>160</v>
      </c>
      <c r="AG5" s="249"/>
      <c r="AH5" s="249"/>
      <c r="AI5" s="249"/>
      <c r="AJ5" s="249"/>
      <c r="AK5" s="249"/>
      <c r="AL5" s="249"/>
      <c r="AM5" s="249"/>
      <c r="AN5" s="249"/>
      <c r="AO5" s="249"/>
      <c r="AP5" s="249"/>
      <c r="AQ5" s="249"/>
      <c r="AR5" s="249"/>
      <c r="AS5" s="249" t="s">
        <v>160</v>
      </c>
      <c r="AT5" s="249"/>
      <c r="AU5" s="249"/>
      <c r="AV5" s="249"/>
      <c r="AW5" s="249"/>
      <c r="AX5" s="249"/>
      <c r="AY5" s="249"/>
      <c r="AZ5" s="249"/>
      <c r="BA5" s="249"/>
      <c r="BB5" s="249"/>
      <c r="BC5" s="249"/>
      <c r="BD5" s="249"/>
      <c r="BE5" s="249"/>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row>
    <row r="6" spans="1:167" hidden="1" x14ac:dyDescent="0.25">
      <c r="A6" s="224"/>
      <c r="B6" s="225"/>
      <c r="C6" s="225"/>
      <c r="D6" s="225"/>
      <c r="E6" s="225"/>
      <c r="F6" s="226"/>
      <c r="G6" s="40"/>
      <c r="H6" s="218" t="s">
        <v>141</v>
      </c>
      <c r="I6" s="218"/>
      <c r="J6" s="218"/>
      <c r="K6" s="218"/>
      <c r="L6" s="218"/>
      <c r="M6" s="218"/>
      <c r="N6" s="218"/>
      <c r="O6" s="218"/>
      <c r="P6" s="218"/>
      <c r="Q6" s="218"/>
      <c r="R6" s="218"/>
      <c r="S6" s="218"/>
      <c r="T6" s="218"/>
      <c r="U6" s="218"/>
      <c r="V6" s="218"/>
      <c r="W6" s="218"/>
      <c r="X6" s="218"/>
      <c r="Y6" s="218"/>
      <c r="Z6" s="218"/>
      <c r="AA6" s="218"/>
      <c r="AB6" s="218"/>
      <c r="AC6" s="218"/>
      <c r="AD6" s="218"/>
      <c r="AE6" s="219"/>
      <c r="AF6" s="249" t="s">
        <v>160</v>
      </c>
      <c r="AG6" s="249"/>
      <c r="AH6" s="249"/>
      <c r="AI6" s="249"/>
      <c r="AJ6" s="249"/>
      <c r="AK6" s="249"/>
      <c r="AL6" s="249"/>
      <c r="AM6" s="249"/>
      <c r="AN6" s="249"/>
      <c r="AO6" s="249"/>
      <c r="AP6" s="249"/>
      <c r="AQ6" s="249"/>
      <c r="AR6" s="249"/>
      <c r="AS6" s="249" t="s">
        <v>160</v>
      </c>
      <c r="AT6" s="249"/>
      <c r="AU6" s="249"/>
      <c r="AV6" s="249"/>
      <c r="AW6" s="249"/>
      <c r="AX6" s="249"/>
      <c r="AY6" s="249"/>
      <c r="AZ6" s="249"/>
      <c r="BA6" s="249"/>
      <c r="BB6" s="249"/>
      <c r="BC6" s="249"/>
      <c r="BD6" s="249"/>
      <c r="BE6" s="249"/>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row>
    <row r="7" spans="1:167" hidden="1" x14ac:dyDescent="0.25">
      <c r="A7" s="215"/>
      <c r="B7" s="216"/>
      <c r="C7" s="216"/>
      <c r="D7" s="216"/>
      <c r="E7" s="216"/>
      <c r="F7" s="217"/>
      <c r="G7" s="40"/>
      <c r="H7" s="218" t="s">
        <v>142</v>
      </c>
      <c r="I7" s="218"/>
      <c r="J7" s="218"/>
      <c r="K7" s="218"/>
      <c r="L7" s="218"/>
      <c r="M7" s="218"/>
      <c r="N7" s="218"/>
      <c r="O7" s="218"/>
      <c r="P7" s="218"/>
      <c r="Q7" s="218"/>
      <c r="R7" s="218"/>
      <c r="S7" s="218"/>
      <c r="T7" s="218"/>
      <c r="U7" s="218"/>
      <c r="V7" s="218"/>
      <c r="W7" s="218"/>
      <c r="X7" s="218"/>
      <c r="Y7" s="218"/>
      <c r="Z7" s="218"/>
      <c r="AA7" s="218"/>
      <c r="AB7" s="218"/>
      <c r="AC7" s="218"/>
      <c r="AD7" s="218"/>
      <c r="AE7" s="219"/>
      <c r="AF7" s="249" t="s">
        <v>160</v>
      </c>
      <c r="AG7" s="249"/>
      <c r="AH7" s="249"/>
      <c r="AI7" s="249"/>
      <c r="AJ7" s="249"/>
      <c r="AK7" s="249"/>
      <c r="AL7" s="249"/>
      <c r="AM7" s="249"/>
      <c r="AN7" s="249"/>
      <c r="AO7" s="249"/>
      <c r="AP7" s="249"/>
      <c r="AQ7" s="249"/>
      <c r="AR7" s="249"/>
      <c r="AS7" s="249" t="s">
        <v>160</v>
      </c>
      <c r="AT7" s="249"/>
      <c r="AU7" s="249"/>
      <c r="AV7" s="249"/>
      <c r="AW7" s="249"/>
      <c r="AX7" s="249"/>
      <c r="AY7" s="249"/>
      <c r="AZ7" s="249"/>
      <c r="BA7" s="249"/>
      <c r="BB7" s="249"/>
      <c r="BC7" s="249"/>
      <c r="BD7" s="249"/>
      <c r="BE7" s="249"/>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row>
    <row r="9" spans="1:167" s="16" customFormat="1" ht="15.75" x14ac:dyDescent="0.25">
      <c r="A9" s="18"/>
      <c r="B9" s="18"/>
      <c r="C9" s="18"/>
      <c r="D9" s="18"/>
      <c r="E9" s="18"/>
      <c r="F9" s="18"/>
      <c r="G9" s="18"/>
      <c r="H9" s="18"/>
      <c r="I9" s="18"/>
      <c r="J9" s="18"/>
      <c r="K9" s="18"/>
      <c r="L9" s="18"/>
      <c r="M9" s="18"/>
      <c r="N9" s="18"/>
      <c r="O9" s="18"/>
      <c r="EA9" s="19" t="s">
        <v>134</v>
      </c>
      <c r="EB9" s="189" t="s">
        <v>161</v>
      </c>
      <c r="EC9" s="189"/>
      <c r="ED9" s="189"/>
      <c r="EE9" s="189"/>
      <c r="EF9" s="189"/>
      <c r="EG9" s="189"/>
      <c r="EH9" s="189"/>
      <c r="EI9" s="189"/>
      <c r="EJ9" s="189"/>
      <c r="EK9" s="189"/>
      <c r="EL9" s="189"/>
      <c r="EM9" s="189"/>
      <c r="EN9" s="189"/>
      <c r="EO9" s="189"/>
      <c r="EP9" s="189"/>
      <c r="EQ9" s="16" t="s">
        <v>135</v>
      </c>
    </row>
    <row r="11" spans="1:167" s="5" customFormat="1" ht="24.75" customHeight="1" x14ac:dyDescent="0.25">
      <c r="A11" s="194" t="s">
        <v>111</v>
      </c>
      <c r="B11" s="195"/>
      <c r="C11" s="195"/>
      <c r="D11" s="195"/>
      <c r="E11" s="195"/>
      <c r="F11" s="196"/>
      <c r="G11" s="194" t="s">
        <v>112</v>
      </c>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6"/>
      <c r="AF11" s="203" t="s">
        <v>113</v>
      </c>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5"/>
      <c r="BF11" s="206" t="s">
        <v>136</v>
      </c>
      <c r="BG11" s="207"/>
      <c r="BH11" s="207"/>
      <c r="BI11" s="207"/>
      <c r="BJ11" s="207"/>
      <c r="BK11" s="207"/>
      <c r="BL11" s="207"/>
      <c r="BM11" s="207"/>
      <c r="BN11" s="207"/>
      <c r="BO11" s="207"/>
      <c r="BP11" s="207"/>
      <c r="BQ11" s="208"/>
      <c r="BR11" s="194" t="s">
        <v>137</v>
      </c>
      <c r="BS11" s="195"/>
      <c r="BT11" s="195"/>
      <c r="BU11" s="195"/>
      <c r="BV11" s="195"/>
      <c r="BW11" s="195"/>
      <c r="BX11" s="195"/>
      <c r="BY11" s="195"/>
      <c r="BZ11" s="195"/>
      <c r="CA11" s="195"/>
      <c r="CB11" s="195"/>
      <c r="CC11" s="195"/>
      <c r="CD11" s="195"/>
      <c r="CE11" s="195"/>
      <c r="CF11" s="195"/>
      <c r="CG11" s="195"/>
      <c r="CH11" s="195"/>
      <c r="CI11" s="195"/>
      <c r="CJ11" s="195"/>
      <c r="CK11" s="196"/>
      <c r="CL11" s="194" t="s">
        <v>138</v>
      </c>
      <c r="CM11" s="195"/>
      <c r="CN11" s="195"/>
      <c r="CO11" s="195"/>
      <c r="CP11" s="195"/>
      <c r="CQ11" s="195"/>
      <c r="CR11" s="195"/>
      <c r="CS11" s="195"/>
      <c r="CT11" s="195"/>
      <c r="CU11" s="195"/>
      <c r="CV11" s="195"/>
      <c r="CW11" s="195"/>
      <c r="CX11" s="195"/>
      <c r="CY11" s="195"/>
      <c r="CZ11" s="195"/>
      <c r="DA11" s="195"/>
      <c r="DB11" s="195"/>
      <c r="DC11" s="195"/>
      <c r="DD11" s="195"/>
      <c r="DE11" s="195"/>
      <c r="DF11" s="195"/>
      <c r="DG11" s="196"/>
      <c r="DH11" s="203" t="s">
        <v>139</v>
      </c>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5"/>
    </row>
    <row r="12" spans="1:167" s="5" customFormat="1" ht="52.5" customHeight="1" x14ac:dyDescent="0.25">
      <c r="A12" s="197"/>
      <c r="B12" s="198"/>
      <c r="C12" s="198"/>
      <c r="D12" s="198"/>
      <c r="E12" s="198"/>
      <c r="F12" s="199"/>
      <c r="G12" s="197"/>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9"/>
      <c r="AF12" s="200" t="s">
        <v>118</v>
      </c>
      <c r="AG12" s="201"/>
      <c r="AH12" s="201"/>
      <c r="AI12" s="201"/>
      <c r="AJ12" s="201"/>
      <c r="AK12" s="201"/>
      <c r="AL12" s="201"/>
      <c r="AM12" s="201"/>
      <c r="AN12" s="201"/>
      <c r="AO12" s="201"/>
      <c r="AP12" s="201"/>
      <c r="AQ12" s="201"/>
      <c r="AR12" s="202"/>
      <c r="AS12" s="200" t="s">
        <v>119</v>
      </c>
      <c r="AT12" s="201"/>
      <c r="AU12" s="201"/>
      <c r="AV12" s="201"/>
      <c r="AW12" s="201"/>
      <c r="AX12" s="201"/>
      <c r="AY12" s="201"/>
      <c r="AZ12" s="201"/>
      <c r="BA12" s="201"/>
      <c r="BB12" s="201"/>
      <c r="BC12" s="201"/>
      <c r="BD12" s="201"/>
      <c r="BE12" s="202"/>
      <c r="BF12" s="209"/>
      <c r="BG12" s="210"/>
      <c r="BH12" s="210"/>
      <c r="BI12" s="210"/>
      <c r="BJ12" s="210"/>
      <c r="BK12" s="210"/>
      <c r="BL12" s="210"/>
      <c r="BM12" s="210"/>
      <c r="BN12" s="210"/>
      <c r="BO12" s="210"/>
      <c r="BP12" s="210"/>
      <c r="BQ12" s="211"/>
      <c r="BR12" s="197"/>
      <c r="BS12" s="198"/>
      <c r="BT12" s="198"/>
      <c r="BU12" s="198"/>
      <c r="BV12" s="198"/>
      <c r="BW12" s="198"/>
      <c r="BX12" s="198"/>
      <c r="BY12" s="198"/>
      <c r="BZ12" s="198"/>
      <c r="CA12" s="198"/>
      <c r="CB12" s="198"/>
      <c r="CC12" s="198"/>
      <c r="CD12" s="198"/>
      <c r="CE12" s="198"/>
      <c r="CF12" s="198"/>
      <c r="CG12" s="198"/>
      <c r="CH12" s="198"/>
      <c r="CI12" s="198"/>
      <c r="CJ12" s="198"/>
      <c r="CK12" s="199"/>
      <c r="CL12" s="197"/>
      <c r="CM12" s="198"/>
      <c r="CN12" s="198"/>
      <c r="CO12" s="198"/>
      <c r="CP12" s="198"/>
      <c r="CQ12" s="198"/>
      <c r="CR12" s="198"/>
      <c r="CS12" s="198"/>
      <c r="CT12" s="198"/>
      <c r="CU12" s="198"/>
      <c r="CV12" s="198"/>
      <c r="CW12" s="198"/>
      <c r="CX12" s="198"/>
      <c r="CY12" s="198"/>
      <c r="CZ12" s="198"/>
      <c r="DA12" s="198"/>
      <c r="DB12" s="198"/>
      <c r="DC12" s="198"/>
      <c r="DD12" s="198"/>
      <c r="DE12" s="198"/>
      <c r="DF12" s="198"/>
      <c r="DG12" s="199"/>
      <c r="DH12" s="200">
        <v>2015</v>
      </c>
      <c r="DI12" s="201"/>
      <c r="DJ12" s="201"/>
      <c r="DK12" s="201"/>
      <c r="DL12" s="201"/>
      <c r="DM12" s="201"/>
      <c r="DN12" s="201"/>
      <c r="DO12" s="201"/>
      <c r="DP12" s="201"/>
      <c r="DQ12" s="201"/>
      <c r="DR12" s="201"/>
      <c r="DS12" s="201"/>
      <c r="DT12" s="201"/>
      <c r="DU12" s="202"/>
      <c r="DV12" s="200">
        <v>2016</v>
      </c>
      <c r="DW12" s="201"/>
      <c r="DX12" s="201"/>
      <c r="DY12" s="201"/>
      <c r="DZ12" s="201"/>
      <c r="EA12" s="201"/>
      <c r="EB12" s="201"/>
      <c r="EC12" s="201"/>
      <c r="ED12" s="201"/>
      <c r="EE12" s="201"/>
      <c r="EF12" s="201"/>
      <c r="EG12" s="201"/>
      <c r="EH12" s="201"/>
      <c r="EI12" s="202"/>
      <c r="EJ12" s="200">
        <v>2017</v>
      </c>
      <c r="EK12" s="201"/>
      <c r="EL12" s="201"/>
      <c r="EM12" s="201"/>
      <c r="EN12" s="201"/>
      <c r="EO12" s="201"/>
      <c r="EP12" s="201"/>
      <c r="EQ12" s="201"/>
      <c r="ER12" s="201"/>
      <c r="ES12" s="201"/>
      <c r="ET12" s="201"/>
      <c r="EU12" s="201"/>
      <c r="EV12" s="201"/>
      <c r="EW12" s="202"/>
      <c r="EX12" s="200">
        <v>2018</v>
      </c>
      <c r="EY12" s="201"/>
      <c r="EZ12" s="201"/>
      <c r="FA12" s="201"/>
      <c r="FB12" s="201"/>
      <c r="FC12" s="201"/>
      <c r="FD12" s="201"/>
      <c r="FE12" s="201"/>
      <c r="FF12" s="201"/>
      <c r="FG12" s="201"/>
      <c r="FH12" s="201"/>
      <c r="FI12" s="201"/>
      <c r="FJ12" s="201"/>
      <c r="FK12" s="202"/>
    </row>
    <row r="13" spans="1:167" x14ac:dyDescent="0.25">
      <c r="A13" s="212">
        <v>1</v>
      </c>
      <c r="B13" s="213"/>
      <c r="C13" s="213"/>
      <c r="D13" s="213"/>
      <c r="E13" s="213"/>
      <c r="F13" s="214"/>
      <c r="G13" s="212">
        <v>2</v>
      </c>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4"/>
      <c r="AF13" s="212">
        <v>3</v>
      </c>
      <c r="AG13" s="213"/>
      <c r="AH13" s="213"/>
      <c r="AI13" s="213"/>
      <c r="AJ13" s="213"/>
      <c r="AK13" s="213"/>
      <c r="AL13" s="213"/>
      <c r="AM13" s="213"/>
      <c r="AN13" s="213"/>
      <c r="AO13" s="213"/>
      <c r="AP13" s="213"/>
      <c r="AQ13" s="213"/>
      <c r="AR13" s="214"/>
      <c r="AS13" s="212">
        <v>4</v>
      </c>
      <c r="AT13" s="213"/>
      <c r="AU13" s="213"/>
      <c r="AV13" s="213"/>
      <c r="AW13" s="213"/>
      <c r="AX13" s="213"/>
      <c r="AY13" s="213"/>
      <c r="AZ13" s="213"/>
      <c r="BA13" s="213"/>
      <c r="BB13" s="213"/>
      <c r="BC13" s="213"/>
      <c r="BD13" s="213"/>
      <c r="BE13" s="214"/>
      <c r="BF13" s="212">
        <v>5</v>
      </c>
      <c r="BG13" s="213"/>
      <c r="BH13" s="213"/>
      <c r="BI13" s="213"/>
      <c r="BJ13" s="213"/>
      <c r="BK13" s="213"/>
      <c r="BL13" s="213"/>
      <c r="BM13" s="213"/>
      <c r="BN13" s="213"/>
      <c r="BO13" s="213"/>
      <c r="BP13" s="213"/>
      <c r="BQ13" s="214"/>
      <c r="BR13" s="212">
        <v>6</v>
      </c>
      <c r="BS13" s="213"/>
      <c r="BT13" s="213"/>
      <c r="BU13" s="213"/>
      <c r="BV13" s="213"/>
      <c r="BW13" s="213"/>
      <c r="BX13" s="213"/>
      <c r="BY13" s="213"/>
      <c r="BZ13" s="213"/>
      <c r="CA13" s="213"/>
      <c r="CB13" s="213"/>
      <c r="CC13" s="213"/>
      <c r="CD13" s="213"/>
      <c r="CE13" s="213"/>
      <c r="CF13" s="213"/>
      <c r="CG13" s="213"/>
      <c r="CH13" s="213"/>
      <c r="CI13" s="213"/>
      <c r="CJ13" s="213"/>
      <c r="CK13" s="214"/>
      <c r="CL13" s="212">
        <v>7</v>
      </c>
      <c r="CM13" s="213"/>
      <c r="CN13" s="213"/>
      <c r="CO13" s="213"/>
      <c r="CP13" s="213"/>
      <c r="CQ13" s="213"/>
      <c r="CR13" s="213"/>
      <c r="CS13" s="213"/>
      <c r="CT13" s="213"/>
      <c r="CU13" s="213"/>
      <c r="CV13" s="213"/>
      <c r="CW13" s="213"/>
      <c r="CX13" s="213"/>
      <c r="CY13" s="213"/>
      <c r="CZ13" s="213"/>
      <c r="DA13" s="213"/>
      <c r="DB13" s="213"/>
      <c r="DC13" s="213"/>
      <c r="DD13" s="213"/>
      <c r="DE13" s="213"/>
      <c r="DF13" s="213"/>
      <c r="DG13" s="214"/>
      <c r="DH13" s="212">
        <v>8</v>
      </c>
      <c r="DI13" s="213"/>
      <c r="DJ13" s="213"/>
      <c r="DK13" s="213"/>
      <c r="DL13" s="213"/>
      <c r="DM13" s="213"/>
      <c r="DN13" s="213"/>
      <c r="DO13" s="213"/>
      <c r="DP13" s="213"/>
      <c r="DQ13" s="213"/>
      <c r="DR13" s="213"/>
      <c r="DS13" s="213"/>
      <c r="DT13" s="213"/>
      <c r="DU13" s="214"/>
      <c r="DV13" s="212">
        <v>9</v>
      </c>
      <c r="DW13" s="213"/>
      <c r="DX13" s="213"/>
      <c r="DY13" s="213"/>
      <c r="DZ13" s="213"/>
      <c r="EA13" s="213"/>
      <c r="EB13" s="213"/>
      <c r="EC13" s="213"/>
      <c r="ED13" s="213"/>
      <c r="EE13" s="213"/>
      <c r="EF13" s="213"/>
      <c r="EG13" s="213"/>
      <c r="EH13" s="213"/>
      <c r="EI13" s="214"/>
      <c r="EJ13" s="212">
        <v>10</v>
      </c>
      <c r="EK13" s="213"/>
      <c r="EL13" s="213"/>
      <c r="EM13" s="213"/>
      <c r="EN13" s="213"/>
      <c r="EO13" s="213"/>
      <c r="EP13" s="213"/>
      <c r="EQ13" s="213"/>
      <c r="ER13" s="213"/>
      <c r="ES13" s="213"/>
      <c r="ET13" s="213"/>
      <c r="EU13" s="213"/>
      <c r="EV13" s="213"/>
      <c r="EW13" s="214"/>
      <c r="EX13" s="212">
        <v>11</v>
      </c>
      <c r="EY13" s="213"/>
      <c r="EZ13" s="213"/>
      <c r="FA13" s="213"/>
      <c r="FB13" s="213"/>
      <c r="FC13" s="213"/>
      <c r="FD13" s="213"/>
      <c r="FE13" s="213"/>
      <c r="FF13" s="213"/>
      <c r="FG13" s="213"/>
      <c r="FH13" s="213"/>
      <c r="FI13" s="213"/>
      <c r="FJ13" s="213"/>
      <c r="FK13" s="214"/>
    </row>
    <row r="14" spans="1:167" ht="35.25" customHeight="1" x14ac:dyDescent="0.25">
      <c r="A14" s="234"/>
      <c r="B14" s="235"/>
      <c r="C14" s="235"/>
      <c r="D14" s="235"/>
      <c r="E14" s="235"/>
      <c r="F14" s="236"/>
      <c r="G14" s="38"/>
      <c r="H14" s="237" t="s">
        <v>165</v>
      </c>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8"/>
      <c r="AF14" s="227">
        <v>42186</v>
      </c>
      <c r="AG14" s="227"/>
      <c r="AH14" s="227"/>
      <c r="AI14" s="227"/>
      <c r="AJ14" s="227"/>
      <c r="AK14" s="227"/>
      <c r="AL14" s="227"/>
      <c r="AM14" s="227"/>
      <c r="AN14" s="227"/>
      <c r="AO14" s="227"/>
      <c r="AP14" s="227"/>
      <c r="AQ14" s="227"/>
      <c r="AR14" s="227"/>
      <c r="AS14" s="227">
        <v>42248</v>
      </c>
      <c r="AT14" s="227"/>
      <c r="AU14" s="227"/>
      <c r="AV14" s="227"/>
      <c r="AW14" s="227"/>
      <c r="AX14" s="227"/>
      <c r="AY14" s="227"/>
      <c r="AZ14" s="227"/>
      <c r="BA14" s="227"/>
      <c r="BB14" s="227"/>
      <c r="BC14" s="227"/>
      <c r="BD14" s="227"/>
      <c r="BE14" s="227"/>
      <c r="BF14" s="239" t="s">
        <v>164</v>
      </c>
      <c r="BG14" s="240"/>
      <c r="BH14" s="240"/>
      <c r="BI14" s="240"/>
      <c r="BJ14" s="240"/>
      <c r="BK14" s="240"/>
      <c r="BL14" s="240"/>
      <c r="BM14" s="240"/>
      <c r="BN14" s="240"/>
      <c r="BO14" s="240"/>
      <c r="BP14" s="240"/>
      <c r="BQ14" s="241"/>
      <c r="BR14" s="239" t="s">
        <v>163</v>
      </c>
      <c r="BS14" s="240"/>
      <c r="BT14" s="240"/>
      <c r="BU14" s="240"/>
      <c r="BV14" s="240"/>
      <c r="BW14" s="240"/>
      <c r="BX14" s="240"/>
      <c r="BY14" s="240"/>
      <c r="BZ14" s="240"/>
      <c r="CA14" s="240"/>
      <c r="CB14" s="240"/>
      <c r="CC14" s="240"/>
      <c r="CD14" s="240"/>
      <c r="CE14" s="240"/>
      <c r="CF14" s="240"/>
      <c r="CG14" s="240"/>
      <c r="CH14" s="240"/>
      <c r="CI14" s="240"/>
      <c r="CJ14" s="240"/>
      <c r="CK14" s="241"/>
      <c r="CL14" s="242">
        <f>+CL16+CL17+CL18</f>
        <v>5500</v>
      </c>
      <c r="CM14" s="243"/>
      <c r="CN14" s="243"/>
      <c r="CO14" s="243"/>
      <c r="CP14" s="243"/>
      <c r="CQ14" s="243"/>
      <c r="CR14" s="243"/>
      <c r="CS14" s="243"/>
      <c r="CT14" s="243"/>
      <c r="CU14" s="243"/>
      <c r="CV14" s="243"/>
      <c r="CW14" s="243"/>
      <c r="CX14" s="243"/>
      <c r="CY14" s="243"/>
      <c r="CZ14" s="243"/>
      <c r="DA14" s="243"/>
      <c r="DB14" s="243"/>
      <c r="DC14" s="243"/>
      <c r="DD14" s="243"/>
      <c r="DE14" s="243"/>
      <c r="DF14" s="243"/>
      <c r="DG14" s="244"/>
      <c r="DH14" s="242">
        <f>+DH16+DH17+DH18</f>
        <v>5500</v>
      </c>
      <c r="DI14" s="243"/>
      <c r="DJ14" s="243"/>
      <c r="DK14" s="243"/>
      <c r="DL14" s="243"/>
      <c r="DM14" s="243"/>
      <c r="DN14" s="243"/>
      <c r="DO14" s="243"/>
      <c r="DP14" s="243"/>
      <c r="DQ14" s="243"/>
      <c r="DR14" s="243"/>
      <c r="DS14" s="243"/>
      <c r="DT14" s="243"/>
      <c r="DU14" s="244"/>
      <c r="DV14" s="239">
        <f>+DV16+DV17+DV18</f>
        <v>0</v>
      </c>
      <c r="DW14" s="240"/>
      <c r="DX14" s="240"/>
      <c r="DY14" s="240"/>
      <c r="DZ14" s="240"/>
      <c r="EA14" s="240"/>
      <c r="EB14" s="240"/>
      <c r="EC14" s="240"/>
      <c r="ED14" s="240"/>
      <c r="EE14" s="240"/>
      <c r="EF14" s="240"/>
      <c r="EG14" s="240"/>
      <c r="EH14" s="240"/>
      <c r="EI14" s="241"/>
      <c r="EJ14" s="239">
        <f>+EJ16+EJ17+EJ18</f>
        <v>0</v>
      </c>
      <c r="EK14" s="240"/>
      <c r="EL14" s="240"/>
      <c r="EM14" s="240"/>
      <c r="EN14" s="240"/>
      <c r="EO14" s="240"/>
      <c r="EP14" s="240"/>
      <c r="EQ14" s="240"/>
      <c r="ER14" s="240"/>
      <c r="ES14" s="240"/>
      <c r="ET14" s="240"/>
      <c r="EU14" s="240"/>
      <c r="EV14" s="240"/>
      <c r="EW14" s="241"/>
      <c r="EX14" s="239">
        <f>+EX16+EX17+EX18</f>
        <v>0</v>
      </c>
      <c r="EY14" s="240"/>
      <c r="EZ14" s="240"/>
      <c r="FA14" s="240"/>
      <c r="FB14" s="240"/>
      <c r="FC14" s="240"/>
      <c r="FD14" s="240"/>
      <c r="FE14" s="240"/>
      <c r="FF14" s="240"/>
      <c r="FG14" s="240"/>
      <c r="FH14" s="240"/>
      <c r="FI14" s="240"/>
      <c r="FJ14" s="240"/>
      <c r="FK14" s="241"/>
    </row>
    <row r="15" spans="1:167" ht="15" customHeight="1" x14ac:dyDescent="0.25">
      <c r="A15" s="224"/>
      <c r="B15" s="225"/>
      <c r="C15" s="225"/>
      <c r="D15" s="225"/>
      <c r="E15" s="225"/>
      <c r="F15" s="226"/>
      <c r="G15" s="39"/>
      <c r="H15" s="231" t="s">
        <v>100</v>
      </c>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2"/>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28"/>
      <c r="BG15" s="229"/>
      <c r="BH15" s="229"/>
      <c r="BI15" s="229"/>
      <c r="BJ15" s="229"/>
      <c r="BK15" s="229"/>
      <c r="BL15" s="229"/>
      <c r="BM15" s="229"/>
      <c r="BN15" s="229"/>
      <c r="BO15" s="229"/>
      <c r="BP15" s="229"/>
      <c r="BQ15" s="230"/>
      <c r="BR15" s="228"/>
      <c r="BS15" s="229"/>
      <c r="BT15" s="229"/>
      <c r="BU15" s="229"/>
      <c r="BV15" s="229"/>
      <c r="BW15" s="229"/>
      <c r="BX15" s="229"/>
      <c r="BY15" s="229"/>
      <c r="BZ15" s="229"/>
      <c r="CA15" s="229"/>
      <c r="CB15" s="229"/>
      <c r="CC15" s="229"/>
      <c r="CD15" s="229"/>
      <c r="CE15" s="229"/>
      <c r="CF15" s="229"/>
      <c r="CG15" s="229"/>
      <c r="CH15" s="229"/>
      <c r="CI15" s="229"/>
      <c r="CJ15" s="229"/>
      <c r="CK15" s="230"/>
      <c r="CL15" s="228"/>
      <c r="CM15" s="229"/>
      <c r="CN15" s="229"/>
      <c r="CO15" s="229"/>
      <c r="CP15" s="229"/>
      <c r="CQ15" s="229"/>
      <c r="CR15" s="229"/>
      <c r="CS15" s="229"/>
      <c r="CT15" s="229"/>
      <c r="CU15" s="229"/>
      <c r="CV15" s="229"/>
      <c r="CW15" s="229"/>
      <c r="CX15" s="229"/>
      <c r="CY15" s="229"/>
      <c r="CZ15" s="229"/>
      <c r="DA15" s="229"/>
      <c r="DB15" s="229"/>
      <c r="DC15" s="229"/>
      <c r="DD15" s="229"/>
      <c r="DE15" s="229"/>
      <c r="DF15" s="229"/>
      <c r="DG15" s="230"/>
      <c r="DH15" s="228"/>
      <c r="DI15" s="229"/>
      <c r="DJ15" s="229"/>
      <c r="DK15" s="229"/>
      <c r="DL15" s="229"/>
      <c r="DM15" s="229"/>
      <c r="DN15" s="229"/>
      <c r="DO15" s="229"/>
      <c r="DP15" s="229"/>
      <c r="DQ15" s="229"/>
      <c r="DR15" s="229"/>
      <c r="DS15" s="229"/>
      <c r="DT15" s="229"/>
      <c r="DU15" s="230"/>
      <c r="DV15" s="228"/>
      <c r="DW15" s="229"/>
      <c r="DX15" s="229"/>
      <c r="DY15" s="229"/>
      <c r="DZ15" s="229"/>
      <c r="EA15" s="229"/>
      <c r="EB15" s="229"/>
      <c r="EC15" s="229"/>
      <c r="ED15" s="229"/>
      <c r="EE15" s="229"/>
      <c r="EF15" s="229"/>
      <c r="EG15" s="229"/>
      <c r="EH15" s="229"/>
      <c r="EI15" s="230"/>
      <c r="EJ15" s="228"/>
      <c r="EK15" s="229"/>
      <c r="EL15" s="229"/>
      <c r="EM15" s="229"/>
      <c r="EN15" s="229"/>
      <c r="EO15" s="229"/>
      <c r="EP15" s="229"/>
      <c r="EQ15" s="229"/>
      <c r="ER15" s="229"/>
      <c r="ES15" s="229"/>
      <c r="ET15" s="229"/>
      <c r="EU15" s="229"/>
      <c r="EV15" s="229"/>
      <c r="EW15" s="230"/>
      <c r="EX15" s="228"/>
      <c r="EY15" s="229"/>
      <c r="EZ15" s="229"/>
      <c r="FA15" s="229"/>
      <c r="FB15" s="229"/>
      <c r="FC15" s="229"/>
      <c r="FD15" s="229"/>
      <c r="FE15" s="229"/>
      <c r="FF15" s="229"/>
      <c r="FG15" s="229"/>
      <c r="FH15" s="229"/>
      <c r="FI15" s="229"/>
      <c r="FJ15" s="229"/>
      <c r="FK15" s="230"/>
    </row>
    <row r="16" spans="1:167" ht="15" customHeight="1" x14ac:dyDescent="0.25">
      <c r="A16" s="224"/>
      <c r="B16" s="225"/>
      <c r="C16" s="225"/>
      <c r="D16" s="225"/>
      <c r="E16" s="225"/>
      <c r="F16" s="226"/>
      <c r="G16" s="40"/>
      <c r="H16" s="218" t="s">
        <v>140</v>
      </c>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9"/>
      <c r="AF16" s="227">
        <v>42186</v>
      </c>
      <c r="AG16" s="227"/>
      <c r="AH16" s="227"/>
      <c r="AI16" s="227"/>
      <c r="AJ16" s="227"/>
      <c r="AK16" s="227"/>
      <c r="AL16" s="227"/>
      <c r="AM16" s="227"/>
      <c r="AN16" s="227"/>
      <c r="AO16" s="227"/>
      <c r="AP16" s="227"/>
      <c r="AQ16" s="227"/>
      <c r="AR16" s="227"/>
      <c r="AS16" s="227">
        <v>42248</v>
      </c>
      <c r="AT16" s="227"/>
      <c r="AU16" s="227"/>
      <c r="AV16" s="227"/>
      <c r="AW16" s="227"/>
      <c r="AX16" s="227"/>
      <c r="AY16" s="227"/>
      <c r="AZ16" s="227"/>
      <c r="BA16" s="227"/>
      <c r="BB16" s="227"/>
      <c r="BC16" s="227"/>
      <c r="BD16" s="227"/>
      <c r="BE16" s="227"/>
      <c r="BF16" s="212" t="s">
        <v>164</v>
      </c>
      <c r="BG16" s="213"/>
      <c r="BH16" s="213"/>
      <c r="BI16" s="213"/>
      <c r="BJ16" s="213"/>
      <c r="BK16" s="213"/>
      <c r="BL16" s="213"/>
      <c r="BM16" s="213"/>
      <c r="BN16" s="213"/>
      <c r="BO16" s="213"/>
      <c r="BP16" s="213"/>
      <c r="BQ16" s="214"/>
      <c r="BR16" s="212" t="s">
        <v>163</v>
      </c>
      <c r="BS16" s="213"/>
      <c r="BT16" s="213"/>
      <c r="BU16" s="213"/>
      <c r="BV16" s="213"/>
      <c r="BW16" s="213"/>
      <c r="BX16" s="213"/>
      <c r="BY16" s="213"/>
      <c r="BZ16" s="213"/>
      <c r="CA16" s="213"/>
      <c r="CB16" s="213"/>
      <c r="CC16" s="213"/>
      <c r="CD16" s="213"/>
      <c r="CE16" s="213"/>
      <c r="CF16" s="213"/>
      <c r="CG16" s="213"/>
      <c r="CH16" s="213"/>
      <c r="CI16" s="213"/>
      <c r="CJ16" s="213"/>
      <c r="CK16" s="214"/>
      <c r="CL16" s="212">
        <f t="shared" ref="CL16:CL17" si="0">+DH16+DV16+EJ16+EX16</f>
        <v>5500</v>
      </c>
      <c r="CM16" s="213"/>
      <c r="CN16" s="213"/>
      <c r="CO16" s="213"/>
      <c r="CP16" s="213"/>
      <c r="CQ16" s="213"/>
      <c r="CR16" s="213"/>
      <c r="CS16" s="213"/>
      <c r="CT16" s="213"/>
      <c r="CU16" s="213"/>
      <c r="CV16" s="213"/>
      <c r="CW16" s="213"/>
      <c r="CX16" s="213"/>
      <c r="CY16" s="213"/>
      <c r="CZ16" s="213"/>
      <c r="DA16" s="213"/>
      <c r="DB16" s="213"/>
      <c r="DC16" s="213"/>
      <c r="DD16" s="213"/>
      <c r="DE16" s="213"/>
      <c r="DF16" s="213"/>
      <c r="DG16" s="214"/>
      <c r="DH16" s="221">
        <f>'Форма № 3-а'!BF28</f>
        <v>5500</v>
      </c>
      <c r="DI16" s="222"/>
      <c r="DJ16" s="222"/>
      <c r="DK16" s="222"/>
      <c r="DL16" s="222"/>
      <c r="DM16" s="222"/>
      <c r="DN16" s="222"/>
      <c r="DO16" s="222"/>
      <c r="DP16" s="222"/>
      <c r="DQ16" s="222"/>
      <c r="DR16" s="222"/>
      <c r="DS16" s="222"/>
      <c r="DT16" s="222"/>
      <c r="DU16" s="223"/>
      <c r="DV16" s="212">
        <v>0</v>
      </c>
      <c r="DW16" s="213"/>
      <c r="DX16" s="213"/>
      <c r="DY16" s="213"/>
      <c r="DZ16" s="213"/>
      <c r="EA16" s="213"/>
      <c r="EB16" s="213"/>
      <c r="EC16" s="213"/>
      <c r="ED16" s="213"/>
      <c r="EE16" s="213"/>
      <c r="EF16" s="213"/>
      <c r="EG16" s="213"/>
      <c r="EH16" s="213"/>
      <c r="EI16" s="214"/>
      <c r="EJ16" s="212">
        <v>0</v>
      </c>
      <c r="EK16" s="213"/>
      <c r="EL16" s="213"/>
      <c r="EM16" s="213"/>
      <c r="EN16" s="213"/>
      <c r="EO16" s="213"/>
      <c r="EP16" s="213"/>
      <c r="EQ16" s="213"/>
      <c r="ER16" s="213"/>
      <c r="ES16" s="213"/>
      <c r="ET16" s="213"/>
      <c r="EU16" s="213"/>
      <c r="EV16" s="213"/>
      <c r="EW16" s="214"/>
      <c r="EX16" s="212">
        <v>0</v>
      </c>
      <c r="EY16" s="213"/>
      <c r="EZ16" s="213"/>
      <c r="FA16" s="213"/>
      <c r="FB16" s="213"/>
      <c r="FC16" s="213"/>
      <c r="FD16" s="213"/>
      <c r="FE16" s="213"/>
      <c r="FF16" s="213"/>
      <c r="FG16" s="213"/>
      <c r="FH16" s="213"/>
      <c r="FI16" s="213"/>
      <c r="FJ16" s="213"/>
      <c r="FK16" s="214"/>
    </row>
    <row r="17" spans="1:167" ht="15" customHeight="1" x14ac:dyDescent="0.25">
      <c r="A17" s="224"/>
      <c r="B17" s="225"/>
      <c r="C17" s="225"/>
      <c r="D17" s="225"/>
      <c r="E17" s="225"/>
      <c r="F17" s="226"/>
      <c r="G17" s="40"/>
      <c r="H17" s="218" t="s">
        <v>141</v>
      </c>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9"/>
      <c r="AF17" s="227" t="s">
        <v>160</v>
      </c>
      <c r="AG17" s="227"/>
      <c r="AH17" s="227"/>
      <c r="AI17" s="227"/>
      <c r="AJ17" s="227"/>
      <c r="AK17" s="227"/>
      <c r="AL17" s="227"/>
      <c r="AM17" s="227"/>
      <c r="AN17" s="227"/>
      <c r="AO17" s="227"/>
      <c r="AP17" s="227"/>
      <c r="AQ17" s="227"/>
      <c r="AR17" s="227"/>
      <c r="AS17" s="227" t="s">
        <v>160</v>
      </c>
      <c r="AT17" s="227"/>
      <c r="AU17" s="227"/>
      <c r="AV17" s="227"/>
      <c r="AW17" s="227"/>
      <c r="AX17" s="227"/>
      <c r="AY17" s="227"/>
      <c r="AZ17" s="227"/>
      <c r="BA17" s="227"/>
      <c r="BB17" s="227"/>
      <c r="BC17" s="227"/>
      <c r="BD17" s="227"/>
      <c r="BE17" s="227"/>
      <c r="BF17" s="212">
        <v>0</v>
      </c>
      <c r="BG17" s="213"/>
      <c r="BH17" s="213"/>
      <c r="BI17" s="213"/>
      <c r="BJ17" s="213"/>
      <c r="BK17" s="213"/>
      <c r="BL17" s="213"/>
      <c r="BM17" s="213"/>
      <c r="BN17" s="213"/>
      <c r="BO17" s="213"/>
      <c r="BP17" s="213"/>
      <c r="BQ17" s="214"/>
      <c r="BR17" s="212">
        <v>0</v>
      </c>
      <c r="BS17" s="213"/>
      <c r="BT17" s="213"/>
      <c r="BU17" s="213"/>
      <c r="BV17" s="213"/>
      <c r="BW17" s="213"/>
      <c r="BX17" s="213"/>
      <c r="BY17" s="213"/>
      <c r="BZ17" s="213"/>
      <c r="CA17" s="213"/>
      <c r="CB17" s="213"/>
      <c r="CC17" s="213"/>
      <c r="CD17" s="213"/>
      <c r="CE17" s="213"/>
      <c r="CF17" s="213"/>
      <c r="CG17" s="213"/>
      <c r="CH17" s="213"/>
      <c r="CI17" s="213"/>
      <c r="CJ17" s="213"/>
      <c r="CK17" s="214"/>
      <c r="CL17" s="212">
        <f t="shared" si="0"/>
        <v>0</v>
      </c>
      <c r="CM17" s="213"/>
      <c r="CN17" s="213"/>
      <c r="CO17" s="213"/>
      <c r="CP17" s="213"/>
      <c r="CQ17" s="213"/>
      <c r="CR17" s="213"/>
      <c r="CS17" s="213"/>
      <c r="CT17" s="213"/>
      <c r="CU17" s="213"/>
      <c r="CV17" s="213"/>
      <c r="CW17" s="213"/>
      <c r="CX17" s="213"/>
      <c r="CY17" s="213"/>
      <c r="CZ17" s="213"/>
      <c r="DA17" s="213"/>
      <c r="DB17" s="213"/>
      <c r="DC17" s="213"/>
      <c r="DD17" s="213"/>
      <c r="DE17" s="213"/>
      <c r="DF17" s="213"/>
      <c r="DG17" s="214"/>
      <c r="DH17" s="212">
        <v>0</v>
      </c>
      <c r="DI17" s="213"/>
      <c r="DJ17" s="213"/>
      <c r="DK17" s="213"/>
      <c r="DL17" s="213"/>
      <c r="DM17" s="213"/>
      <c r="DN17" s="213"/>
      <c r="DO17" s="213"/>
      <c r="DP17" s="213"/>
      <c r="DQ17" s="213"/>
      <c r="DR17" s="213"/>
      <c r="DS17" s="213"/>
      <c r="DT17" s="213"/>
      <c r="DU17" s="214"/>
      <c r="DV17" s="212">
        <v>0</v>
      </c>
      <c r="DW17" s="213"/>
      <c r="DX17" s="213"/>
      <c r="DY17" s="213"/>
      <c r="DZ17" s="213"/>
      <c r="EA17" s="213"/>
      <c r="EB17" s="213"/>
      <c r="EC17" s="213"/>
      <c r="ED17" s="213"/>
      <c r="EE17" s="213"/>
      <c r="EF17" s="213"/>
      <c r="EG17" s="213"/>
      <c r="EH17" s="213"/>
      <c r="EI17" s="214"/>
      <c r="EJ17" s="212">
        <v>0</v>
      </c>
      <c r="EK17" s="213"/>
      <c r="EL17" s="213"/>
      <c r="EM17" s="213"/>
      <c r="EN17" s="213"/>
      <c r="EO17" s="213"/>
      <c r="EP17" s="213"/>
      <c r="EQ17" s="213"/>
      <c r="ER17" s="213"/>
      <c r="ES17" s="213"/>
      <c r="ET17" s="213"/>
      <c r="EU17" s="213"/>
      <c r="EV17" s="213"/>
      <c r="EW17" s="214"/>
      <c r="EX17" s="212">
        <v>0</v>
      </c>
      <c r="EY17" s="213"/>
      <c r="EZ17" s="213"/>
      <c r="FA17" s="213"/>
      <c r="FB17" s="213"/>
      <c r="FC17" s="213"/>
      <c r="FD17" s="213"/>
      <c r="FE17" s="213"/>
      <c r="FF17" s="213"/>
      <c r="FG17" s="213"/>
      <c r="FH17" s="213"/>
      <c r="FI17" s="213"/>
      <c r="FJ17" s="213"/>
      <c r="FK17" s="214"/>
    </row>
    <row r="18" spans="1:167" ht="35.25" customHeight="1" x14ac:dyDescent="0.25">
      <c r="A18" s="215"/>
      <c r="B18" s="216"/>
      <c r="C18" s="216"/>
      <c r="D18" s="216"/>
      <c r="E18" s="216"/>
      <c r="F18" s="217"/>
      <c r="G18" s="40"/>
      <c r="H18" s="218" t="s">
        <v>167</v>
      </c>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9"/>
      <c r="AF18" s="220" t="s">
        <v>160</v>
      </c>
      <c r="AG18" s="220"/>
      <c r="AH18" s="220"/>
      <c r="AI18" s="220"/>
      <c r="AJ18" s="220"/>
      <c r="AK18" s="220"/>
      <c r="AL18" s="220"/>
      <c r="AM18" s="220"/>
      <c r="AN18" s="220"/>
      <c r="AO18" s="220"/>
      <c r="AP18" s="220"/>
      <c r="AQ18" s="220"/>
      <c r="AR18" s="220"/>
      <c r="AS18" s="220" t="s">
        <v>160</v>
      </c>
      <c r="AT18" s="220"/>
      <c r="AU18" s="220"/>
      <c r="AV18" s="220"/>
      <c r="AW18" s="220"/>
      <c r="AX18" s="220"/>
      <c r="AY18" s="220"/>
      <c r="AZ18" s="220"/>
      <c r="BA18" s="220"/>
      <c r="BB18" s="220"/>
      <c r="BC18" s="220"/>
      <c r="BD18" s="220"/>
      <c r="BE18" s="220"/>
      <c r="BF18" s="212">
        <v>0</v>
      </c>
      <c r="BG18" s="213"/>
      <c r="BH18" s="213"/>
      <c r="BI18" s="213"/>
      <c r="BJ18" s="213"/>
      <c r="BK18" s="213"/>
      <c r="BL18" s="213"/>
      <c r="BM18" s="213"/>
      <c r="BN18" s="213"/>
      <c r="BO18" s="213"/>
      <c r="BP18" s="213"/>
      <c r="BQ18" s="214"/>
      <c r="BR18" s="212">
        <v>0</v>
      </c>
      <c r="BS18" s="213"/>
      <c r="BT18" s="213"/>
      <c r="BU18" s="213"/>
      <c r="BV18" s="213"/>
      <c r="BW18" s="213"/>
      <c r="BX18" s="213"/>
      <c r="BY18" s="213"/>
      <c r="BZ18" s="213"/>
      <c r="CA18" s="213"/>
      <c r="CB18" s="213"/>
      <c r="CC18" s="213"/>
      <c r="CD18" s="213"/>
      <c r="CE18" s="213"/>
      <c r="CF18" s="213"/>
      <c r="CG18" s="213"/>
      <c r="CH18" s="213"/>
      <c r="CI18" s="213"/>
      <c r="CJ18" s="213"/>
      <c r="CK18" s="214"/>
      <c r="CL18" s="221">
        <f>+DH18+DV18+EJ18+EX18</f>
        <v>0</v>
      </c>
      <c r="CM18" s="222"/>
      <c r="CN18" s="222"/>
      <c r="CO18" s="222"/>
      <c r="CP18" s="222"/>
      <c r="CQ18" s="222"/>
      <c r="CR18" s="222"/>
      <c r="CS18" s="222"/>
      <c r="CT18" s="222"/>
      <c r="CU18" s="222"/>
      <c r="CV18" s="222"/>
      <c r="CW18" s="222"/>
      <c r="CX18" s="222"/>
      <c r="CY18" s="222"/>
      <c r="CZ18" s="222"/>
      <c r="DA18" s="222"/>
      <c r="DB18" s="222"/>
      <c r="DC18" s="222"/>
      <c r="DD18" s="222"/>
      <c r="DE18" s="222"/>
      <c r="DF18" s="222"/>
      <c r="DG18" s="223"/>
      <c r="DH18" s="221">
        <v>0</v>
      </c>
      <c r="DI18" s="222"/>
      <c r="DJ18" s="222"/>
      <c r="DK18" s="222"/>
      <c r="DL18" s="222"/>
      <c r="DM18" s="222"/>
      <c r="DN18" s="222"/>
      <c r="DO18" s="222"/>
      <c r="DP18" s="222"/>
      <c r="DQ18" s="222"/>
      <c r="DR18" s="222"/>
      <c r="DS18" s="222"/>
      <c r="DT18" s="222"/>
      <c r="DU18" s="223"/>
      <c r="DV18" s="212">
        <v>0</v>
      </c>
      <c r="DW18" s="213"/>
      <c r="DX18" s="213"/>
      <c r="DY18" s="213"/>
      <c r="DZ18" s="213"/>
      <c r="EA18" s="213"/>
      <c r="EB18" s="213"/>
      <c r="EC18" s="213"/>
      <c r="ED18" s="213"/>
      <c r="EE18" s="213"/>
      <c r="EF18" s="213"/>
      <c r="EG18" s="213"/>
      <c r="EH18" s="213"/>
      <c r="EI18" s="214"/>
      <c r="EJ18" s="212">
        <v>0</v>
      </c>
      <c r="EK18" s="213"/>
      <c r="EL18" s="213"/>
      <c r="EM18" s="213"/>
      <c r="EN18" s="213"/>
      <c r="EO18" s="213"/>
      <c r="EP18" s="213"/>
      <c r="EQ18" s="213"/>
      <c r="ER18" s="213"/>
      <c r="ES18" s="213"/>
      <c r="ET18" s="213"/>
      <c r="EU18" s="213"/>
      <c r="EV18" s="213"/>
      <c r="EW18" s="214"/>
      <c r="EX18" s="212">
        <v>0</v>
      </c>
      <c r="EY18" s="213"/>
      <c r="EZ18" s="213"/>
      <c r="FA18" s="213"/>
      <c r="FB18" s="213"/>
      <c r="FC18" s="213"/>
      <c r="FD18" s="213"/>
      <c r="FE18" s="213"/>
      <c r="FF18" s="213"/>
      <c r="FG18" s="213"/>
      <c r="FH18" s="213"/>
      <c r="FI18" s="213"/>
      <c r="FJ18" s="213"/>
      <c r="FK18" s="214"/>
    </row>
    <row r="20" spans="1:167" s="16" customFormat="1" ht="15.75" x14ac:dyDescent="0.25">
      <c r="A20" s="18"/>
      <c r="B20" s="18"/>
      <c r="C20" s="18"/>
      <c r="D20" s="18"/>
      <c r="E20" s="18"/>
      <c r="F20" s="18"/>
      <c r="G20" s="18"/>
      <c r="H20" s="18"/>
      <c r="I20" s="18"/>
      <c r="J20" s="18"/>
      <c r="K20" s="18"/>
      <c r="L20" s="18"/>
      <c r="M20" s="18"/>
      <c r="N20" s="18"/>
      <c r="O20" s="18"/>
      <c r="EA20" s="19" t="s">
        <v>134</v>
      </c>
      <c r="EB20" s="189" t="s">
        <v>170</v>
      </c>
      <c r="EC20" s="189"/>
      <c r="ED20" s="189"/>
      <c r="EE20" s="189"/>
      <c r="EF20" s="189"/>
      <c r="EG20" s="189"/>
      <c r="EH20" s="189"/>
      <c r="EI20" s="189"/>
      <c r="EJ20" s="189"/>
      <c r="EK20" s="189"/>
      <c r="EL20" s="189"/>
      <c r="EM20" s="189"/>
      <c r="EN20" s="189"/>
      <c r="EO20" s="189"/>
      <c r="EP20" s="189"/>
      <c r="EQ20" s="16" t="s">
        <v>135</v>
      </c>
    </row>
    <row r="22" spans="1:167" s="5" customFormat="1" ht="24.75" customHeight="1" x14ac:dyDescent="0.25">
      <c r="A22" s="194" t="s">
        <v>111</v>
      </c>
      <c r="B22" s="195"/>
      <c r="C22" s="195"/>
      <c r="D22" s="195"/>
      <c r="E22" s="195"/>
      <c r="F22" s="196"/>
      <c r="G22" s="194" t="s">
        <v>112</v>
      </c>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6"/>
      <c r="AF22" s="203" t="s">
        <v>113</v>
      </c>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5"/>
      <c r="BF22" s="206" t="s">
        <v>136</v>
      </c>
      <c r="BG22" s="207"/>
      <c r="BH22" s="207"/>
      <c r="BI22" s="207"/>
      <c r="BJ22" s="207"/>
      <c r="BK22" s="207"/>
      <c r="BL22" s="207"/>
      <c r="BM22" s="207"/>
      <c r="BN22" s="207"/>
      <c r="BO22" s="207"/>
      <c r="BP22" s="207"/>
      <c r="BQ22" s="208"/>
      <c r="BR22" s="194" t="s">
        <v>137</v>
      </c>
      <c r="BS22" s="195"/>
      <c r="BT22" s="195"/>
      <c r="BU22" s="195"/>
      <c r="BV22" s="195"/>
      <c r="BW22" s="195"/>
      <c r="BX22" s="195"/>
      <c r="BY22" s="195"/>
      <c r="BZ22" s="195"/>
      <c r="CA22" s="195"/>
      <c r="CB22" s="195"/>
      <c r="CC22" s="195"/>
      <c r="CD22" s="195"/>
      <c r="CE22" s="195"/>
      <c r="CF22" s="195"/>
      <c r="CG22" s="195"/>
      <c r="CH22" s="195"/>
      <c r="CI22" s="195"/>
      <c r="CJ22" s="195"/>
      <c r="CK22" s="196"/>
      <c r="CL22" s="194" t="s">
        <v>138</v>
      </c>
      <c r="CM22" s="195"/>
      <c r="CN22" s="195"/>
      <c r="CO22" s="195"/>
      <c r="CP22" s="195"/>
      <c r="CQ22" s="195"/>
      <c r="CR22" s="195"/>
      <c r="CS22" s="195"/>
      <c r="CT22" s="195"/>
      <c r="CU22" s="195"/>
      <c r="CV22" s="195"/>
      <c r="CW22" s="195"/>
      <c r="CX22" s="195"/>
      <c r="CY22" s="195"/>
      <c r="CZ22" s="195"/>
      <c r="DA22" s="195"/>
      <c r="DB22" s="195"/>
      <c r="DC22" s="195"/>
      <c r="DD22" s="195"/>
      <c r="DE22" s="195"/>
      <c r="DF22" s="195"/>
      <c r="DG22" s="196"/>
      <c r="DH22" s="203" t="s">
        <v>139</v>
      </c>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5"/>
    </row>
    <row r="23" spans="1:167" s="5" customFormat="1" ht="52.5" customHeight="1" x14ac:dyDescent="0.25">
      <c r="A23" s="197"/>
      <c r="B23" s="198"/>
      <c r="C23" s="198"/>
      <c r="D23" s="198"/>
      <c r="E23" s="198"/>
      <c r="F23" s="199"/>
      <c r="G23" s="197"/>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9"/>
      <c r="AF23" s="200" t="s">
        <v>118</v>
      </c>
      <c r="AG23" s="201"/>
      <c r="AH23" s="201"/>
      <c r="AI23" s="201"/>
      <c r="AJ23" s="201"/>
      <c r="AK23" s="201"/>
      <c r="AL23" s="201"/>
      <c r="AM23" s="201"/>
      <c r="AN23" s="201"/>
      <c r="AO23" s="201"/>
      <c r="AP23" s="201"/>
      <c r="AQ23" s="201"/>
      <c r="AR23" s="202"/>
      <c r="AS23" s="200" t="s">
        <v>119</v>
      </c>
      <c r="AT23" s="201"/>
      <c r="AU23" s="201"/>
      <c r="AV23" s="201"/>
      <c r="AW23" s="201"/>
      <c r="AX23" s="201"/>
      <c r="AY23" s="201"/>
      <c r="AZ23" s="201"/>
      <c r="BA23" s="201"/>
      <c r="BB23" s="201"/>
      <c r="BC23" s="201"/>
      <c r="BD23" s="201"/>
      <c r="BE23" s="202"/>
      <c r="BF23" s="209"/>
      <c r="BG23" s="210"/>
      <c r="BH23" s="210"/>
      <c r="BI23" s="210"/>
      <c r="BJ23" s="210"/>
      <c r="BK23" s="210"/>
      <c r="BL23" s="210"/>
      <c r="BM23" s="210"/>
      <c r="BN23" s="210"/>
      <c r="BO23" s="210"/>
      <c r="BP23" s="210"/>
      <c r="BQ23" s="211"/>
      <c r="BR23" s="197"/>
      <c r="BS23" s="198"/>
      <c r="BT23" s="198"/>
      <c r="BU23" s="198"/>
      <c r="BV23" s="198"/>
      <c r="BW23" s="198"/>
      <c r="BX23" s="198"/>
      <c r="BY23" s="198"/>
      <c r="BZ23" s="198"/>
      <c r="CA23" s="198"/>
      <c r="CB23" s="198"/>
      <c r="CC23" s="198"/>
      <c r="CD23" s="198"/>
      <c r="CE23" s="198"/>
      <c r="CF23" s="198"/>
      <c r="CG23" s="198"/>
      <c r="CH23" s="198"/>
      <c r="CI23" s="198"/>
      <c r="CJ23" s="198"/>
      <c r="CK23" s="199"/>
      <c r="CL23" s="197"/>
      <c r="CM23" s="198"/>
      <c r="CN23" s="198"/>
      <c r="CO23" s="198"/>
      <c r="CP23" s="198"/>
      <c r="CQ23" s="198"/>
      <c r="CR23" s="198"/>
      <c r="CS23" s="198"/>
      <c r="CT23" s="198"/>
      <c r="CU23" s="198"/>
      <c r="CV23" s="198"/>
      <c r="CW23" s="198"/>
      <c r="CX23" s="198"/>
      <c r="CY23" s="198"/>
      <c r="CZ23" s="198"/>
      <c r="DA23" s="198"/>
      <c r="DB23" s="198"/>
      <c r="DC23" s="198"/>
      <c r="DD23" s="198"/>
      <c r="DE23" s="198"/>
      <c r="DF23" s="198"/>
      <c r="DG23" s="199"/>
      <c r="DH23" s="200">
        <v>2016</v>
      </c>
      <c r="DI23" s="201"/>
      <c r="DJ23" s="201"/>
      <c r="DK23" s="201"/>
      <c r="DL23" s="201"/>
      <c r="DM23" s="201"/>
      <c r="DN23" s="201"/>
      <c r="DO23" s="201"/>
      <c r="DP23" s="201"/>
      <c r="DQ23" s="201"/>
      <c r="DR23" s="201"/>
      <c r="DS23" s="201"/>
      <c r="DT23" s="201"/>
      <c r="DU23" s="202"/>
      <c r="DV23" s="200">
        <v>2017</v>
      </c>
      <c r="DW23" s="201"/>
      <c r="DX23" s="201"/>
      <c r="DY23" s="201"/>
      <c r="DZ23" s="201"/>
      <c r="EA23" s="201"/>
      <c r="EB23" s="201"/>
      <c r="EC23" s="201"/>
      <c r="ED23" s="201"/>
      <c r="EE23" s="201"/>
      <c r="EF23" s="201"/>
      <c r="EG23" s="201"/>
      <c r="EH23" s="201"/>
      <c r="EI23" s="202"/>
      <c r="EJ23" s="200">
        <v>2018</v>
      </c>
      <c r="EK23" s="201"/>
      <c r="EL23" s="201"/>
      <c r="EM23" s="201"/>
      <c r="EN23" s="201"/>
      <c r="EO23" s="201"/>
      <c r="EP23" s="201"/>
      <c r="EQ23" s="201"/>
      <c r="ER23" s="201"/>
      <c r="ES23" s="201"/>
      <c r="ET23" s="201"/>
      <c r="EU23" s="201"/>
      <c r="EV23" s="201"/>
      <c r="EW23" s="202"/>
      <c r="EX23" s="200">
        <v>2019</v>
      </c>
      <c r="EY23" s="201"/>
      <c r="EZ23" s="201"/>
      <c r="FA23" s="201"/>
      <c r="FB23" s="201"/>
      <c r="FC23" s="201"/>
      <c r="FD23" s="201"/>
      <c r="FE23" s="201"/>
      <c r="FF23" s="201"/>
      <c r="FG23" s="201"/>
      <c r="FH23" s="201"/>
      <c r="FI23" s="201"/>
      <c r="FJ23" s="201"/>
      <c r="FK23" s="202"/>
    </row>
    <row r="24" spans="1:167" x14ac:dyDescent="0.25">
      <c r="A24" s="212">
        <v>1</v>
      </c>
      <c r="B24" s="213"/>
      <c r="C24" s="213"/>
      <c r="D24" s="213"/>
      <c r="E24" s="213"/>
      <c r="F24" s="214"/>
      <c r="G24" s="212">
        <v>2</v>
      </c>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4"/>
      <c r="AF24" s="212">
        <v>3</v>
      </c>
      <c r="AG24" s="213"/>
      <c r="AH24" s="213"/>
      <c r="AI24" s="213"/>
      <c r="AJ24" s="213"/>
      <c r="AK24" s="213"/>
      <c r="AL24" s="213"/>
      <c r="AM24" s="213"/>
      <c r="AN24" s="213"/>
      <c r="AO24" s="213"/>
      <c r="AP24" s="213"/>
      <c r="AQ24" s="213"/>
      <c r="AR24" s="214"/>
      <c r="AS24" s="212">
        <v>4</v>
      </c>
      <c r="AT24" s="213"/>
      <c r="AU24" s="213"/>
      <c r="AV24" s="213"/>
      <c r="AW24" s="213"/>
      <c r="AX24" s="213"/>
      <c r="AY24" s="213"/>
      <c r="AZ24" s="213"/>
      <c r="BA24" s="213"/>
      <c r="BB24" s="213"/>
      <c r="BC24" s="213"/>
      <c r="BD24" s="213"/>
      <c r="BE24" s="214"/>
      <c r="BF24" s="212">
        <v>5</v>
      </c>
      <c r="BG24" s="213"/>
      <c r="BH24" s="213"/>
      <c r="BI24" s="213"/>
      <c r="BJ24" s="213"/>
      <c r="BK24" s="213"/>
      <c r="BL24" s="213"/>
      <c r="BM24" s="213"/>
      <c r="BN24" s="213"/>
      <c r="BO24" s="213"/>
      <c r="BP24" s="213"/>
      <c r="BQ24" s="214"/>
      <c r="BR24" s="212">
        <v>6</v>
      </c>
      <c r="BS24" s="213"/>
      <c r="BT24" s="213"/>
      <c r="BU24" s="213"/>
      <c r="BV24" s="213"/>
      <c r="BW24" s="213"/>
      <c r="BX24" s="213"/>
      <c r="BY24" s="213"/>
      <c r="BZ24" s="213"/>
      <c r="CA24" s="213"/>
      <c r="CB24" s="213"/>
      <c r="CC24" s="213"/>
      <c r="CD24" s="213"/>
      <c r="CE24" s="213"/>
      <c r="CF24" s="213"/>
      <c r="CG24" s="213"/>
      <c r="CH24" s="213"/>
      <c r="CI24" s="213"/>
      <c r="CJ24" s="213"/>
      <c r="CK24" s="214"/>
      <c r="CL24" s="212">
        <v>7</v>
      </c>
      <c r="CM24" s="213"/>
      <c r="CN24" s="213"/>
      <c r="CO24" s="213"/>
      <c r="CP24" s="213"/>
      <c r="CQ24" s="213"/>
      <c r="CR24" s="213"/>
      <c r="CS24" s="213"/>
      <c r="CT24" s="213"/>
      <c r="CU24" s="213"/>
      <c r="CV24" s="213"/>
      <c r="CW24" s="213"/>
      <c r="CX24" s="213"/>
      <c r="CY24" s="213"/>
      <c r="CZ24" s="213"/>
      <c r="DA24" s="213"/>
      <c r="DB24" s="213"/>
      <c r="DC24" s="213"/>
      <c r="DD24" s="213"/>
      <c r="DE24" s="213"/>
      <c r="DF24" s="213"/>
      <c r="DG24" s="214"/>
      <c r="DH24" s="212">
        <v>8</v>
      </c>
      <c r="DI24" s="213"/>
      <c r="DJ24" s="213"/>
      <c r="DK24" s="213"/>
      <c r="DL24" s="213"/>
      <c r="DM24" s="213"/>
      <c r="DN24" s="213"/>
      <c r="DO24" s="213"/>
      <c r="DP24" s="213"/>
      <c r="DQ24" s="213"/>
      <c r="DR24" s="213"/>
      <c r="DS24" s="213"/>
      <c r="DT24" s="213"/>
      <c r="DU24" s="214"/>
      <c r="DV24" s="212">
        <v>9</v>
      </c>
      <c r="DW24" s="213"/>
      <c r="DX24" s="213"/>
      <c r="DY24" s="213"/>
      <c r="DZ24" s="213"/>
      <c r="EA24" s="213"/>
      <c r="EB24" s="213"/>
      <c r="EC24" s="213"/>
      <c r="ED24" s="213"/>
      <c r="EE24" s="213"/>
      <c r="EF24" s="213"/>
      <c r="EG24" s="213"/>
      <c r="EH24" s="213"/>
      <c r="EI24" s="214"/>
      <c r="EJ24" s="212">
        <v>10</v>
      </c>
      <c r="EK24" s="213"/>
      <c r="EL24" s="213"/>
      <c r="EM24" s="213"/>
      <c r="EN24" s="213"/>
      <c r="EO24" s="213"/>
      <c r="EP24" s="213"/>
      <c r="EQ24" s="213"/>
      <c r="ER24" s="213"/>
      <c r="ES24" s="213"/>
      <c r="ET24" s="213"/>
      <c r="EU24" s="213"/>
      <c r="EV24" s="213"/>
      <c r="EW24" s="214"/>
      <c r="EX24" s="212">
        <v>11</v>
      </c>
      <c r="EY24" s="213"/>
      <c r="EZ24" s="213"/>
      <c r="FA24" s="213"/>
      <c r="FB24" s="213"/>
      <c r="FC24" s="213"/>
      <c r="FD24" s="213"/>
      <c r="FE24" s="213"/>
      <c r="FF24" s="213"/>
      <c r="FG24" s="213"/>
      <c r="FH24" s="213"/>
      <c r="FI24" s="213"/>
      <c r="FJ24" s="213"/>
      <c r="FK24" s="214"/>
    </row>
    <row r="25" spans="1:167" ht="35.25" customHeight="1" x14ac:dyDescent="0.25">
      <c r="A25" s="234"/>
      <c r="B25" s="235"/>
      <c r="C25" s="235"/>
      <c r="D25" s="235"/>
      <c r="E25" s="235"/>
      <c r="F25" s="236"/>
      <c r="G25" s="38"/>
      <c r="H25" s="237" t="s">
        <v>195</v>
      </c>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8"/>
      <c r="AF25" s="227">
        <f>AF27</f>
        <v>42614</v>
      </c>
      <c r="AG25" s="227"/>
      <c r="AH25" s="227"/>
      <c r="AI25" s="227"/>
      <c r="AJ25" s="227"/>
      <c r="AK25" s="227"/>
      <c r="AL25" s="227"/>
      <c r="AM25" s="227"/>
      <c r="AN25" s="227"/>
      <c r="AO25" s="227"/>
      <c r="AP25" s="227"/>
      <c r="AQ25" s="227"/>
      <c r="AR25" s="227"/>
      <c r="AS25" s="227">
        <f>AS27</f>
        <v>42705</v>
      </c>
      <c r="AT25" s="227"/>
      <c r="AU25" s="227"/>
      <c r="AV25" s="227"/>
      <c r="AW25" s="227"/>
      <c r="AX25" s="227"/>
      <c r="AY25" s="227"/>
      <c r="AZ25" s="227"/>
      <c r="BA25" s="227"/>
      <c r="BB25" s="227"/>
      <c r="BC25" s="227"/>
      <c r="BD25" s="227"/>
      <c r="BE25" s="227"/>
      <c r="BF25" s="239" t="s">
        <v>164</v>
      </c>
      <c r="BG25" s="240"/>
      <c r="BH25" s="240"/>
      <c r="BI25" s="240"/>
      <c r="BJ25" s="240"/>
      <c r="BK25" s="240"/>
      <c r="BL25" s="240"/>
      <c r="BM25" s="240"/>
      <c r="BN25" s="240"/>
      <c r="BO25" s="240"/>
      <c r="BP25" s="240"/>
      <c r="BQ25" s="241"/>
      <c r="BR25" s="239" t="s">
        <v>163</v>
      </c>
      <c r="BS25" s="240"/>
      <c r="BT25" s="240"/>
      <c r="BU25" s="240"/>
      <c r="BV25" s="240"/>
      <c r="BW25" s="240"/>
      <c r="BX25" s="240"/>
      <c r="BY25" s="240"/>
      <c r="BZ25" s="240"/>
      <c r="CA25" s="240"/>
      <c r="CB25" s="240"/>
      <c r="CC25" s="240"/>
      <c r="CD25" s="240"/>
      <c r="CE25" s="240"/>
      <c r="CF25" s="240"/>
      <c r="CG25" s="240"/>
      <c r="CH25" s="240"/>
      <c r="CI25" s="240"/>
      <c r="CJ25" s="240"/>
      <c r="CK25" s="241"/>
      <c r="CL25" s="242">
        <f>+CL27+CL28+CL29</f>
        <v>20541</v>
      </c>
      <c r="CM25" s="243"/>
      <c r="CN25" s="243"/>
      <c r="CO25" s="243"/>
      <c r="CP25" s="243"/>
      <c r="CQ25" s="243"/>
      <c r="CR25" s="243"/>
      <c r="CS25" s="243"/>
      <c r="CT25" s="243"/>
      <c r="CU25" s="243"/>
      <c r="CV25" s="243"/>
      <c r="CW25" s="243"/>
      <c r="CX25" s="243"/>
      <c r="CY25" s="243"/>
      <c r="CZ25" s="243"/>
      <c r="DA25" s="243"/>
      <c r="DB25" s="243"/>
      <c r="DC25" s="243"/>
      <c r="DD25" s="243"/>
      <c r="DE25" s="243"/>
      <c r="DF25" s="243"/>
      <c r="DG25" s="244"/>
      <c r="DH25" s="242">
        <f>+DH27+DH28+DH29</f>
        <v>20541</v>
      </c>
      <c r="DI25" s="243"/>
      <c r="DJ25" s="243"/>
      <c r="DK25" s="243"/>
      <c r="DL25" s="243"/>
      <c r="DM25" s="243"/>
      <c r="DN25" s="243"/>
      <c r="DO25" s="243"/>
      <c r="DP25" s="243"/>
      <c r="DQ25" s="243"/>
      <c r="DR25" s="243"/>
      <c r="DS25" s="243"/>
      <c r="DT25" s="243"/>
      <c r="DU25" s="244"/>
      <c r="DV25" s="239">
        <f>+DV27+DV28+DV29</f>
        <v>0</v>
      </c>
      <c r="DW25" s="240"/>
      <c r="DX25" s="240"/>
      <c r="DY25" s="240"/>
      <c r="DZ25" s="240"/>
      <c r="EA25" s="240"/>
      <c r="EB25" s="240"/>
      <c r="EC25" s="240"/>
      <c r="ED25" s="240"/>
      <c r="EE25" s="240"/>
      <c r="EF25" s="240"/>
      <c r="EG25" s="240"/>
      <c r="EH25" s="240"/>
      <c r="EI25" s="241"/>
      <c r="EJ25" s="239">
        <f>+EJ27+EJ28+EJ29</f>
        <v>0</v>
      </c>
      <c r="EK25" s="240"/>
      <c r="EL25" s="240"/>
      <c r="EM25" s="240"/>
      <c r="EN25" s="240"/>
      <c r="EO25" s="240"/>
      <c r="EP25" s="240"/>
      <c r="EQ25" s="240"/>
      <c r="ER25" s="240"/>
      <c r="ES25" s="240"/>
      <c r="ET25" s="240"/>
      <c r="EU25" s="240"/>
      <c r="EV25" s="240"/>
      <c r="EW25" s="241"/>
      <c r="EX25" s="239">
        <f>+EX27+EX28+EX29</f>
        <v>0</v>
      </c>
      <c r="EY25" s="240"/>
      <c r="EZ25" s="240"/>
      <c r="FA25" s="240"/>
      <c r="FB25" s="240"/>
      <c r="FC25" s="240"/>
      <c r="FD25" s="240"/>
      <c r="FE25" s="240"/>
      <c r="FF25" s="240"/>
      <c r="FG25" s="240"/>
      <c r="FH25" s="240"/>
      <c r="FI25" s="240"/>
      <c r="FJ25" s="240"/>
      <c r="FK25" s="241"/>
    </row>
    <row r="26" spans="1:167" ht="15" customHeight="1" x14ac:dyDescent="0.25">
      <c r="A26" s="224"/>
      <c r="B26" s="225"/>
      <c r="C26" s="225"/>
      <c r="D26" s="225"/>
      <c r="E26" s="225"/>
      <c r="F26" s="226"/>
      <c r="G26" s="39"/>
      <c r="H26" s="231" t="s">
        <v>100</v>
      </c>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2"/>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28"/>
      <c r="BG26" s="229"/>
      <c r="BH26" s="229"/>
      <c r="BI26" s="229"/>
      <c r="BJ26" s="229"/>
      <c r="BK26" s="229"/>
      <c r="BL26" s="229"/>
      <c r="BM26" s="229"/>
      <c r="BN26" s="229"/>
      <c r="BO26" s="229"/>
      <c r="BP26" s="229"/>
      <c r="BQ26" s="230"/>
      <c r="BR26" s="228"/>
      <c r="BS26" s="229"/>
      <c r="BT26" s="229"/>
      <c r="BU26" s="229"/>
      <c r="BV26" s="229"/>
      <c r="BW26" s="229"/>
      <c r="BX26" s="229"/>
      <c r="BY26" s="229"/>
      <c r="BZ26" s="229"/>
      <c r="CA26" s="229"/>
      <c r="CB26" s="229"/>
      <c r="CC26" s="229"/>
      <c r="CD26" s="229"/>
      <c r="CE26" s="229"/>
      <c r="CF26" s="229"/>
      <c r="CG26" s="229"/>
      <c r="CH26" s="229"/>
      <c r="CI26" s="229"/>
      <c r="CJ26" s="229"/>
      <c r="CK26" s="230"/>
      <c r="CL26" s="228"/>
      <c r="CM26" s="229"/>
      <c r="CN26" s="229"/>
      <c r="CO26" s="229"/>
      <c r="CP26" s="229"/>
      <c r="CQ26" s="229"/>
      <c r="CR26" s="229"/>
      <c r="CS26" s="229"/>
      <c r="CT26" s="229"/>
      <c r="CU26" s="229"/>
      <c r="CV26" s="229"/>
      <c r="CW26" s="229"/>
      <c r="CX26" s="229"/>
      <c r="CY26" s="229"/>
      <c r="CZ26" s="229"/>
      <c r="DA26" s="229"/>
      <c r="DB26" s="229"/>
      <c r="DC26" s="229"/>
      <c r="DD26" s="229"/>
      <c r="DE26" s="229"/>
      <c r="DF26" s="229"/>
      <c r="DG26" s="230"/>
      <c r="DH26" s="228"/>
      <c r="DI26" s="229"/>
      <c r="DJ26" s="229"/>
      <c r="DK26" s="229"/>
      <c r="DL26" s="229"/>
      <c r="DM26" s="229"/>
      <c r="DN26" s="229"/>
      <c r="DO26" s="229"/>
      <c r="DP26" s="229"/>
      <c r="DQ26" s="229"/>
      <c r="DR26" s="229"/>
      <c r="DS26" s="229"/>
      <c r="DT26" s="229"/>
      <c r="DU26" s="230"/>
      <c r="DV26" s="228"/>
      <c r="DW26" s="229"/>
      <c r="DX26" s="229"/>
      <c r="DY26" s="229"/>
      <c r="DZ26" s="229"/>
      <c r="EA26" s="229"/>
      <c r="EB26" s="229"/>
      <c r="EC26" s="229"/>
      <c r="ED26" s="229"/>
      <c r="EE26" s="229"/>
      <c r="EF26" s="229"/>
      <c r="EG26" s="229"/>
      <c r="EH26" s="229"/>
      <c r="EI26" s="230"/>
      <c r="EJ26" s="228"/>
      <c r="EK26" s="229"/>
      <c r="EL26" s="229"/>
      <c r="EM26" s="229"/>
      <c r="EN26" s="229"/>
      <c r="EO26" s="229"/>
      <c r="EP26" s="229"/>
      <c r="EQ26" s="229"/>
      <c r="ER26" s="229"/>
      <c r="ES26" s="229"/>
      <c r="ET26" s="229"/>
      <c r="EU26" s="229"/>
      <c r="EV26" s="229"/>
      <c r="EW26" s="230"/>
      <c r="EX26" s="228"/>
      <c r="EY26" s="229"/>
      <c r="EZ26" s="229"/>
      <c r="FA26" s="229"/>
      <c r="FB26" s="229"/>
      <c r="FC26" s="229"/>
      <c r="FD26" s="229"/>
      <c r="FE26" s="229"/>
      <c r="FF26" s="229"/>
      <c r="FG26" s="229"/>
      <c r="FH26" s="229"/>
      <c r="FI26" s="229"/>
      <c r="FJ26" s="229"/>
      <c r="FK26" s="230"/>
    </row>
    <row r="27" spans="1:167" ht="15" customHeight="1" x14ac:dyDescent="0.25">
      <c r="A27" s="224"/>
      <c r="B27" s="225"/>
      <c r="C27" s="225"/>
      <c r="D27" s="225"/>
      <c r="E27" s="225"/>
      <c r="F27" s="226"/>
      <c r="G27" s="40"/>
      <c r="H27" s="218" t="s">
        <v>140</v>
      </c>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27">
        <v>42614</v>
      </c>
      <c r="AG27" s="227"/>
      <c r="AH27" s="227"/>
      <c r="AI27" s="227"/>
      <c r="AJ27" s="227"/>
      <c r="AK27" s="227"/>
      <c r="AL27" s="227"/>
      <c r="AM27" s="227"/>
      <c r="AN27" s="227"/>
      <c r="AO27" s="227"/>
      <c r="AP27" s="227"/>
      <c r="AQ27" s="227"/>
      <c r="AR27" s="227"/>
      <c r="AS27" s="227">
        <v>42705</v>
      </c>
      <c r="AT27" s="227"/>
      <c r="AU27" s="227"/>
      <c r="AV27" s="227"/>
      <c r="AW27" s="227"/>
      <c r="AX27" s="227"/>
      <c r="AY27" s="227"/>
      <c r="AZ27" s="227"/>
      <c r="BA27" s="227"/>
      <c r="BB27" s="227"/>
      <c r="BC27" s="227"/>
      <c r="BD27" s="227"/>
      <c r="BE27" s="227"/>
      <c r="BF27" s="212" t="s">
        <v>164</v>
      </c>
      <c r="BG27" s="213"/>
      <c r="BH27" s="213"/>
      <c r="BI27" s="213"/>
      <c r="BJ27" s="213"/>
      <c r="BK27" s="213"/>
      <c r="BL27" s="213"/>
      <c r="BM27" s="213"/>
      <c r="BN27" s="213"/>
      <c r="BO27" s="213"/>
      <c r="BP27" s="213"/>
      <c r="BQ27" s="214"/>
      <c r="BR27" s="212" t="s">
        <v>163</v>
      </c>
      <c r="BS27" s="213"/>
      <c r="BT27" s="213"/>
      <c r="BU27" s="213"/>
      <c r="BV27" s="213"/>
      <c r="BW27" s="213"/>
      <c r="BX27" s="213"/>
      <c r="BY27" s="213"/>
      <c r="BZ27" s="213"/>
      <c r="CA27" s="213"/>
      <c r="CB27" s="213"/>
      <c r="CC27" s="213"/>
      <c r="CD27" s="213"/>
      <c r="CE27" s="213"/>
      <c r="CF27" s="213"/>
      <c r="CG27" s="213"/>
      <c r="CH27" s="213"/>
      <c r="CI27" s="213"/>
      <c r="CJ27" s="213"/>
      <c r="CK27" s="214"/>
      <c r="CL27" s="221">
        <f t="shared" ref="CL27:CL28" si="1">+DH27+DV27+EJ27+EX27</f>
        <v>20541</v>
      </c>
      <c r="CM27" s="222"/>
      <c r="CN27" s="222"/>
      <c r="CO27" s="222"/>
      <c r="CP27" s="222"/>
      <c r="CQ27" s="222"/>
      <c r="CR27" s="222"/>
      <c r="CS27" s="222"/>
      <c r="CT27" s="222"/>
      <c r="CU27" s="222"/>
      <c r="CV27" s="222"/>
      <c r="CW27" s="222"/>
      <c r="CX27" s="222"/>
      <c r="CY27" s="222"/>
      <c r="CZ27" s="222"/>
      <c r="DA27" s="222"/>
      <c r="DB27" s="222"/>
      <c r="DC27" s="222"/>
      <c r="DD27" s="222"/>
      <c r="DE27" s="222"/>
      <c r="DF27" s="222"/>
      <c r="DG27" s="223"/>
      <c r="DH27" s="221">
        <f>'Форма № 3-б'!AV55</f>
        <v>20541</v>
      </c>
      <c r="DI27" s="222"/>
      <c r="DJ27" s="222"/>
      <c r="DK27" s="222"/>
      <c r="DL27" s="222"/>
      <c r="DM27" s="222"/>
      <c r="DN27" s="222"/>
      <c r="DO27" s="222"/>
      <c r="DP27" s="222"/>
      <c r="DQ27" s="222"/>
      <c r="DR27" s="222"/>
      <c r="DS27" s="222"/>
      <c r="DT27" s="222"/>
      <c r="DU27" s="223"/>
      <c r="DV27" s="212">
        <v>0</v>
      </c>
      <c r="DW27" s="213"/>
      <c r="DX27" s="213"/>
      <c r="DY27" s="213"/>
      <c r="DZ27" s="213"/>
      <c r="EA27" s="213"/>
      <c r="EB27" s="213"/>
      <c r="EC27" s="213"/>
      <c r="ED27" s="213"/>
      <c r="EE27" s="213"/>
      <c r="EF27" s="213"/>
      <c r="EG27" s="213"/>
      <c r="EH27" s="213"/>
      <c r="EI27" s="214"/>
      <c r="EJ27" s="212">
        <v>0</v>
      </c>
      <c r="EK27" s="213"/>
      <c r="EL27" s="213"/>
      <c r="EM27" s="213"/>
      <c r="EN27" s="213"/>
      <c r="EO27" s="213"/>
      <c r="EP27" s="213"/>
      <c r="EQ27" s="213"/>
      <c r="ER27" s="213"/>
      <c r="ES27" s="213"/>
      <c r="ET27" s="213"/>
      <c r="EU27" s="213"/>
      <c r="EV27" s="213"/>
      <c r="EW27" s="214"/>
      <c r="EX27" s="212">
        <v>0</v>
      </c>
      <c r="EY27" s="213"/>
      <c r="EZ27" s="213"/>
      <c r="FA27" s="213"/>
      <c r="FB27" s="213"/>
      <c r="FC27" s="213"/>
      <c r="FD27" s="213"/>
      <c r="FE27" s="213"/>
      <c r="FF27" s="213"/>
      <c r="FG27" s="213"/>
      <c r="FH27" s="213"/>
      <c r="FI27" s="213"/>
      <c r="FJ27" s="213"/>
      <c r="FK27" s="214"/>
    </row>
    <row r="28" spans="1:167" ht="15" customHeight="1" x14ac:dyDescent="0.25">
      <c r="A28" s="224"/>
      <c r="B28" s="225"/>
      <c r="C28" s="225"/>
      <c r="D28" s="225"/>
      <c r="E28" s="225"/>
      <c r="F28" s="226"/>
      <c r="G28" s="40"/>
      <c r="H28" s="218" t="s">
        <v>141</v>
      </c>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9"/>
      <c r="AF28" s="227" t="s">
        <v>160</v>
      </c>
      <c r="AG28" s="227"/>
      <c r="AH28" s="227"/>
      <c r="AI28" s="227"/>
      <c r="AJ28" s="227"/>
      <c r="AK28" s="227"/>
      <c r="AL28" s="227"/>
      <c r="AM28" s="227"/>
      <c r="AN28" s="227"/>
      <c r="AO28" s="227"/>
      <c r="AP28" s="227"/>
      <c r="AQ28" s="227"/>
      <c r="AR28" s="227"/>
      <c r="AS28" s="227" t="s">
        <v>160</v>
      </c>
      <c r="AT28" s="227"/>
      <c r="AU28" s="227"/>
      <c r="AV28" s="227"/>
      <c r="AW28" s="227"/>
      <c r="AX28" s="227"/>
      <c r="AY28" s="227"/>
      <c r="AZ28" s="227"/>
      <c r="BA28" s="227"/>
      <c r="BB28" s="227"/>
      <c r="BC28" s="227"/>
      <c r="BD28" s="227"/>
      <c r="BE28" s="227"/>
      <c r="BF28" s="212">
        <v>0</v>
      </c>
      <c r="BG28" s="213"/>
      <c r="BH28" s="213"/>
      <c r="BI28" s="213"/>
      <c r="BJ28" s="213"/>
      <c r="BK28" s="213"/>
      <c r="BL28" s="213"/>
      <c r="BM28" s="213"/>
      <c r="BN28" s="213"/>
      <c r="BO28" s="213"/>
      <c r="BP28" s="213"/>
      <c r="BQ28" s="214"/>
      <c r="BR28" s="212">
        <v>0</v>
      </c>
      <c r="BS28" s="213"/>
      <c r="BT28" s="213"/>
      <c r="BU28" s="213"/>
      <c r="BV28" s="213"/>
      <c r="BW28" s="213"/>
      <c r="BX28" s="213"/>
      <c r="BY28" s="213"/>
      <c r="BZ28" s="213"/>
      <c r="CA28" s="213"/>
      <c r="CB28" s="213"/>
      <c r="CC28" s="213"/>
      <c r="CD28" s="213"/>
      <c r="CE28" s="213"/>
      <c r="CF28" s="213"/>
      <c r="CG28" s="213"/>
      <c r="CH28" s="213"/>
      <c r="CI28" s="213"/>
      <c r="CJ28" s="213"/>
      <c r="CK28" s="214"/>
      <c r="CL28" s="212">
        <f t="shared" si="1"/>
        <v>0</v>
      </c>
      <c r="CM28" s="213"/>
      <c r="CN28" s="213"/>
      <c r="CO28" s="213"/>
      <c r="CP28" s="213"/>
      <c r="CQ28" s="213"/>
      <c r="CR28" s="213"/>
      <c r="CS28" s="213"/>
      <c r="CT28" s="213"/>
      <c r="CU28" s="213"/>
      <c r="CV28" s="213"/>
      <c r="CW28" s="213"/>
      <c r="CX28" s="213"/>
      <c r="CY28" s="213"/>
      <c r="CZ28" s="213"/>
      <c r="DA28" s="213"/>
      <c r="DB28" s="213"/>
      <c r="DC28" s="213"/>
      <c r="DD28" s="213"/>
      <c r="DE28" s="213"/>
      <c r="DF28" s="213"/>
      <c r="DG28" s="214"/>
      <c r="DH28" s="212">
        <v>0</v>
      </c>
      <c r="DI28" s="213"/>
      <c r="DJ28" s="213"/>
      <c r="DK28" s="213"/>
      <c r="DL28" s="213"/>
      <c r="DM28" s="213"/>
      <c r="DN28" s="213"/>
      <c r="DO28" s="213"/>
      <c r="DP28" s="213"/>
      <c r="DQ28" s="213"/>
      <c r="DR28" s="213"/>
      <c r="DS28" s="213"/>
      <c r="DT28" s="213"/>
      <c r="DU28" s="214"/>
      <c r="DV28" s="212">
        <v>0</v>
      </c>
      <c r="DW28" s="213"/>
      <c r="DX28" s="213"/>
      <c r="DY28" s="213"/>
      <c r="DZ28" s="213"/>
      <c r="EA28" s="213"/>
      <c r="EB28" s="213"/>
      <c r="EC28" s="213"/>
      <c r="ED28" s="213"/>
      <c r="EE28" s="213"/>
      <c r="EF28" s="213"/>
      <c r="EG28" s="213"/>
      <c r="EH28" s="213"/>
      <c r="EI28" s="214"/>
      <c r="EJ28" s="212">
        <v>0</v>
      </c>
      <c r="EK28" s="213"/>
      <c r="EL28" s="213"/>
      <c r="EM28" s="213"/>
      <c r="EN28" s="213"/>
      <c r="EO28" s="213"/>
      <c r="EP28" s="213"/>
      <c r="EQ28" s="213"/>
      <c r="ER28" s="213"/>
      <c r="ES28" s="213"/>
      <c r="ET28" s="213"/>
      <c r="EU28" s="213"/>
      <c r="EV28" s="213"/>
      <c r="EW28" s="214"/>
      <c r="EX28" s="212">
        <v>0</v>
      </c>
      <c r="EY28" s="213"/>
      <c r="EZ28" s="213"/>
      <c r="FA28" s="213"/>
      <c r="FB28" s="213"/>
      <c r="FC28" s="213"/>
      <c r="FD28" s="213"/>
      <c r="FE28" s="213"/>
      <c r="FF28" s="213"/>
      <c r="FG28" s="213"/>
      <c r="FH28" s="213"/>
      <c r="FI28" s="213"/>
      <c r="FJ28" s="213"/>
      <c r="FK28" s="214"/>
    </row>
    <row r="29" spans="1:167" ht="35.25" customHeight="1" x14ac:dyDescent="0.25">
      <c r="A29" s="215"/>
      <c r="B29" s="216"/>
      <c r="C29" s="216"/>
      <c r="D29" s="216"/>
      <c r="E29" s="216"/>
      <c r="F29" s="217"/>
      <c r="G29" s="40"/>
      <c r="H29" s="218" t="s">
        <v>167</v>
      </c>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c r="AF29" s="220" t="s">
        <v>160</v>
      </c>
      <c r="AG29" s="220"/>
      <c r="AH29" s="220"/>
      <c r="AI29" s="220"/>
      <c r="AJ29" s="220"/>
      <c r="AK29" s="220"/>
      <c r="AL29" s="220"/>
      <c r="AM29" s="220"/>
      <c r="AN29" s="220"/>
      <c r="AO29" s="220"/>
      <c r="AP29" s="220"/>
      <c r="AQ29" s="220"/>
      <c r="AR29" s="220"/>
      <c r="AS29" s="220" t="s">
        <v>160</v>
      </c>
      <c r="AT29" s="220"/>
      <c r="AU29" s="220"/>
      <c r="AV29" s="220"/>
      <c r="AW29" s="220"/>
      <c r="AX29" s="220"/>
      <c r="AY29" s="220"/>
      <c r="AZ29" s="220"/>
      <c r="BA29" s="220"/>
      <c r="BB29" s="220"/>
      <c r="BC29" s="220"/>
      <c r="BD29" s="220"/>
      <c r="BE29" s="220"/>
      <c r="BF29" s="212">
        <v>0</v>
      </c>
      <c r="BG29" s="213"/>
      <c r="BH29" s="213"/>
      <c r="BI29" s="213"/>
      <c r="BJ29" s="213"/>
      <c r="BK29" s="213"/>
      <c r="BL29" s="213"/>
      <c r="BM29" s="213"/>
      <c r="BN29" s="213"/>
      <c r="BO29" s="213"/>
      <c r="BP29" s="213"/>
      <c r="BQ29" s="214"/>
      <c r="BR29" s="212">
        <v>0</v>
      </c>
      <c r="BS29" s="213"/>
      <c r="BT29" s="213"/>
      <c r="BU29" s="213"/>
      <c r="BV29" s="213"/>
      <c r="BW29" s="213"/>
      <c r="BX29" s="213"/>
      <c r="BY29" s="213"/>
      <c r="BZ29" s="213"/>
      <c r="CA29" s="213"/>
      <c r="CB29" s="213"/>
      <c r="CC29" s="213"/>
      <c r="CD29" s="213"/>
      <c r="CE29" s="213"/>
      <c r="CF29" s="213"/>
      <c r="CG29" s="213"/>
      <c r="CH29" s="213"/>
      <c r="CI29" s="213"/>
      <c r="CJ29" s="213"/>
      <c r="CK29" s="214"/>
      <c r="CL29" s="221">
        <f>+DH29+DV29+EJ29+EX29</f>
        <v>0</v>
      </c>
      <c r="CM29" s="222"/>
      <c r="CN29" s="222"/>
      <c r="CO29" s="222"/>
      <c r="CP29" s="222"/>
      <c r="CQ29" s="222"/>
      <c r="CR29" s="222"/>
      <c r="CS29" s="222"/>
      <c r="CT29" s="222"/>
      <c r="CU29" s="222"/>
      <c r="CV29" s="222"/>
      <c r="CW29" s="222"/>
      <c r="CX29" s="222"/>
      <c r="CY29" s="222"/>
      <c r="CZ29" s="222"/>
      <c r="DA29" s="222"/>
      <c r="DB29" s="222"/>
      <c r="DC29" s="222"/>
      <c r="DD29" s="222"/>
      <c r="DE29" s="222"/>
      <c r="DF29" s="222"/>
      <c r="DG29" s="223"/>
      <c r="DH29" s="221">
        <v>0</v>
      </c>
      <c r="DI29" s="222"/>
      <c r="DJ29" s="222"/>
      <c r="DK29" s="222"/>
      <c r="DL29" s="222"/>
      <c r="DM29" s="222"/>
      <c r="DN29" s="222"/>
      <c r="DO29" s="222"/>
      <c r="DP29" s="222"/>
      <c r="DQ29" s="222"/>
      <c r="DR29" s="222"/>
      <c r="DS29" s="222"/>
      <c r="DT29" s="222"/>
      <c r="DU29" s="223"/>
      <c r="DV29" s="212">
        <v>0</v>
      </c>
      <c r="DW29" s="213"/>
      <c r="DX29" s="213"/>
      <c r="DY29" s="213"/>
      <c r="DZ29" s="213"/>
      <c r="EA29" s="213"/>
      <c r="EB29" s="213"/>
      <c r="EC29" s="213"/>
      <c r="ED29" s="213"/>
      <c r="EE29" s="213"/>
      <c r="EF29" s="213"/>
      <c r="EG29" s="213"/>
      <c r="EH29" s="213"/>
      <c r="EI29" s="214"/>
      <c r="EJ29" s="212">
        <v>0</v>
      </c>
      <c r="EK29" s="213"/>
      <c r="EL29" s="213"/>
      <c r="EM29" s="213"/>
      <c r="EN29" s="213"/>
      <c r="EO29" s="213"/>
      <c r="EP29" s="213"/>
      <c r="EQ29" s="213"/>
      <c r="ER29" s="213"/>
      <c r="ES29" s="213"/>
      <c r="ET29" s="213"/>
      <c r="EU29" s="213"/>
      <c r="EV29" s="213"/>
      <c r="EW29" s="214"/>
      <c r="EX29" s="212">
        <v>0</v>
      </c>
      <c r="EY29" s="213"/>
      <c r="EZ29" s="213"/>
      <c r="FA29" s="213"/>
      <c r="FB29" s="213"/>
      <c r="FC29" s="213"/>
      <c r="FD29" s="213"/>
      <c r="FE29" s="213"/>
      <c r="FF29" s="213"/>
      <c r="FG29" s="213"/>
      <c r="FH29" s="213"/>
      <c r="FI29" s="213"/>
      <c r="FJ29" s="213"/>
      <c r="FK29" s="214"/>
    </row>
    <row r="30" spans="1:167" s="28" customFormat="1" x14ac:dyDescent="0.25"/>
    <row r="31" spans="1:167" s="29" customFormat="1" ht="12" x14ac:dyDescent="0.25">
      <c r="A31" s="127" t="s">
        <v>144</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row>
    <row r="32" spans="1:167" s="29" customFormat="1" ht="27" customHeight="1" x14ac:dyDescent="0.25">
      <c r="A32" s="127" t="s">
        <v>145</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row>
    <row r="33" spans="1:167" s="29" customFormat="1" ht="12" x14ac:dyDescent="0.25">
      <c r="A33" s="41" t="s">
        <v>146</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row>
  </sheetData>
  <mergeCells count="217">
    <mergeCell ref="A32:FK32"/>
    <mergeCell ref="CL7:DG7"/>
    <mergeCell ref="DH7:DU7"/>
    <mergeCell ref="DV7:EI7"/>
    <mergeCell ref="EJ7:EW7"/>
    <mergeCell ref="EX7:FK7"/>
    <mergeCell ref="A31:FK31"/>
    <mergeCell ref="A7:F7"/>
    <mergeCell ref="H7:AE7"/>
    <mergeCell ref="AF7:AR7"/>
    <mergeCell ref="AS7:BE7"/>
    <mergeCell ref="BF7:BQ7"/>
    <mergeCell ref="BR7:CK7"/>
    <mergeCell ref="EB9:EP9"/>
    <mergeCell ref="A11:F12"/>
    <mergeCell ref="G11:AE12"/>
    <mergeCell ref="AF11:BE11"/>
    <mergeCell ref="BF11:BQ12"/>
    <mergeCell ref="BR11:CK12"/>
    <mergeCell ref="CL11:DG12"/>
    <mergeCell ref="DH11:FK11"/>
    <mergeCell ref="AF12:AR12"/>
    <mergeCell ref="AS12:BE12"/>
    <mergeCell ref="DH12:DU12"/>
    <mergeCell ref="BR6:CK6"/>
    <mergeCell ref="CL6:DG6"/>
    <mergeCell ref="DH6:DU6"/>
    <mergeCell ref="DV6:EI6"/>
    <mergeCell ref="EJ6:EW6"/>
    <mergeCell ref="EX6:FK6"/>
    <mergeCell ref="CL5:DG5"/>
    <mergeCell ref="DH5:DU5"/>
    <mergeCell ref="DV5:EI5"/>
    <mergeCell ref="EJ5:EW5"/>
    <mergeCell ref="EX5:FK5"/>
    <mergeCell ref="BR5:CK5"/>
    <mergeCell ref="A6:F6"/>
    <mergeCell ref="H6:AE6"/>
    <mergeCell ref="AF6:AR6"/>
    <mergeCell ref="AS6:BE6"/>
    <mergeCell ref="BF6:BQ6"/>
    <mergeCell ref="A5:F5"/>
    <mergeCell ref="H5:AE5"/>
    <mergeCell ref="AF5:AR5"/>
    <mergeCell ref="AS5:BE5"/>
    <mergeCell ref="BF5:BQ5"/>
    <mergeCell ref="BR4:CK4"/>
    <mergeCell ref="CL4:DG4"/>
    <mergeCell ref="DH4:DU4"/>
    <mergeCell ref="DV4:EI4"/>
    <mergeCell ref="EJ4:EW4"/>
    <mergeCell ref="EX4:FK4"/>
    <mergeCell ref="CL3:DG3"/>
    <mergeCell ref="DH3:DU3"/>
    <mergeCell ref="DV3:EI3"/>
    <mergeCell ref="EJ3:EW3"/>
    <mergeCell ref="EX3:FK3"/>
    <mergeCell ref="BR3:CK3"/>
    <mergeCell ref="A4:F4"/>
    <mergeCell ref="H4:AE4"/>
    <mergeCell ref="AF4:AR4"/>
    <mergeCell ref="AS4:BE4"/>
    <mergeCell ref="BF4:BQ4"/>
    <mergeCell ref="A3:F3"/>
    <mergeCell ref="H3:AE3"/>
    <mergeCell ref="AF3:AR3"/>
    <mergeCell ref="AS3:BE3"/>
    <mergeCell ref="BF3:BQ3"/>
    <mergeCell ref="DV12:EI12"/>
    <mergeCell ref="EJ12:EW12"/>
    <mergeCell ref="EX12:FK12"/>
    <mergeCell ref="A13:F13"/>
    <mergeCell ref="G13:AE13"/>
    <mergeCell ref="AF13:AR13"/>
    <mergeCell ref="AS13:BE13"/>
    <mergeCell ref="BF13:BQ13"/>
    <mergeCell ref="BR13:CK13"/>
    <mergeCell ref="CL13:DG13"/>
    <mergeCell ref="DH13:DU13"/>
    <mergeCell ref="DV13:EI13"/>
    <mergeCell ref="EJ13:EW13"/>
    <mergeCell ref="EX13:FK13"/>
    <mergeCell ref="EJ14:EW14"/>
    <mergeCell ref="EX14:FK14"/>
    <mergeCell ref="A15:F15"/>
    <mergeCell ref="H15:AE15"/>
    <mergeCell ref="AF15:AR15"/>
    <mergeCell ref="AS15:BE15"/>
    <mergeCell ref="BF15:BQ15"/>
    <mergeCell ref="BR15:CK15"/>
    <mergeCell ref="CL15:DG15"/>
    <mergeCell ref="DH15:DU15"/>
    <mergeCell ref="DV15:EI15"/>
    <mergeCell ref="EJ15:EW15"/>
    <mergeCell ref="EX15:FK15"/>
    <mergeCell ref="A14:F14"/>
    <mergeCell ref="H14:AE14"/>
    <mergeCell ref="AF14:AR14"/>
    <mergeCell ref="AS14:BE14"/>
    <mergeCell ref="BF14:BQ14"/>
    <mergeCell ref="BR14:CK14"/>
    <mergeCell ref="CL14:DG14"/>
    <mergeCell ref="DH14:DU14"/>
    <mergeCell ref="DV14:EI14"/>
    <mergeCell ref="EJ16:EW16"/>
    <mergeCell ref="EX16:FK16"/>
    <mergeCell ref="A17:F17"/>
    <mergeCell ref="H17:AE17"/>
    <mergeCell ref="AF17:AR17"/>
    <mergeCell ref="AS17:BE17"/>
    <mergeCell ref="BF17:BQ17"/>
    <mergeCell ref="BR17:CK17"/>
    <mergeCell ref="CL17:DG17"/>
    <mergeCell ref="DH17:DU17"/>
    <mergeCell ref="DV17:EI17"/>
    <mergeCell ref="EJ17:EW17"/>
    <mergeCell ref="EX17:FK17"/>
    <mergeCell ref="A16:F16"/>
    <mergeCell ref="H16:AE16"/>
    <mergeCell ref="AF16:AR16"/>
    <mergeCell ref="AS16:BE16"/>
    <mergeCell ref="BF16:BQ16"/>
    <mergeCell ref="BR16:CK16"/>
    <mergeCell ref="CL16:DG16"/>
    <mergeCell ref="DH16:DU16"/>
    <mergeCell ref="DV16:EI16"/>
    <mergeCell ref="EJ18:EW18"/>
    <mergeCell ref="EX18:FK18"/>
    <mergeCell ref="A18:F18"/>
    <mergeCell ref="H18:AE18"/>
    <mergeCell ref="AF18:AR18"/>
    <mergeCell ref="AS18:BE18"/>
    <mergeCell ref="BF18:BQ18"/>
    <mergeCell ref="BR18:CK18"/>
    <mergeCell ref="CL18:DG18"/>
    <mergeCell ref="DH18:DU18"/>
    <mergeCell ref="DV18:EI18"/>
    <mergeCell ref="EJ24:EW24"/>
    <mergeCell ref="EX24:FK24"/>
    <mergeCell ref="A25:F25"/>
    <mergeCell ref="H25:AE25"/>
    <mergeCell ref="AF25:AR25"/>
    <mergeCell ref="AS25:BE25"/>
    <mergeCell ref="BF25:BQ25"/>
    <mergeCell ref="BR25:CK25"/>
    <mergeCell ref="CL25:DG25"/>
    <mergeCell ref="DH25:DU25"/>
    <mergeCell ref="DV25:EI25"/>
    <mergeCell ref="EJ25:EW25"/>
    <mergeCell ref="EX25:FK25"/>
    <mergeCell ref="A24:F24"/>
    <mergeCell ref="G24:AE24"/>
    <mergeCell ref="AF24:AR24"/>
    <mergeCell ref="AS24:BE24"/>
    <mergeCell ref="BF24:BQ24"/>
    <mergeCell ref="BR24:CK24"/>
    <mergeCell ref="CL24:DG24"/>
    <mergeCell ref="DH24:DU24"/>
    <mergeCell ref="DV24:EI24"/>
    <mergeCell ref="EJ26:EW26"/>
    <mergeCell ref="EX26:FK26"/>
    <mergeCell ref="A27:F27"/>
    <mergeCell ref="H27:AE27"/>
    <mergeCell ref="AF27:AR27"/>
    <mergeCell ref="AS27:BE27"/>
    <mergeCell ref="BF27:BQ27"/>
    <mergeCell ref="BR27:CK27"/>
    <mergeCell ref="CL27:DG27"/>
    <mergeCell ref="DH27:DU27"/>
    <mergeCell ref="DV27:EI27"/>
    <mergeCell ref="EJ27:EW27"/>
    <mergeCell ref="EX27:FK27"/>
    <mergeCell ref="A26:F26"/>
    <mergeCell ref="H26:AE26"/>
    <mergeCell ref="AF26:AR26"/>
    <mergeCell ref="AS26:BE26"/>
    <mergeCell ref="BF26:BQ26"/>
    <mergeCell ref="BR26:CK26"/>
    <mergeCell ref="CL26:DG26"/>
    <mergeCell ref="DH26:DU26"/>
    <mergeCell ref="DV26:EI26"/>
    <mergeCell ref="EJ28:EW28"/>
    <mergeCell ref="EX28:FK28"/>
    <mergeCell ref="A29:F29"/>
    <mergeCell ref="H29:AE29"/>
    <mergeCell ref="AF29:AR29"/>
    <mergeCell ref="AS29:BE29"/>
    <mergeCell ref="BF29:BQ29"/>
    <mergeCell ref="BR29:CK29"/>
    <mergeCell ref="CL29:DG29"/>
    <mergeCell ref="DH29:DU29"/>
    <mergeCell ref="DV29:EI29"/>
    <mergeCell ref="EJ29:EW29"/>
    <mergeCell ref="EX29:FK29"/>
    <mergeCell ref="A28:F28"/>
    <mergeCell ref="H28:AE28"/>
    <mergeCell ref="AF28:AR28"/>
    <mergeCell ref="AS28:BE28"/>
    <mergeCell ref="BF28:BQ28"/>
    <mergeCell ref="BR28:CK28"/>
    <mergeCell ref="CL28:DG28"/>
    <mergeCell ref="DH28:DU28"/>
    <mergeCell ref="DV28:EI28"/>
    <mergeCell ref="G22:AE23"/>
    <mergeCell ref="A22:F23"/>
    <mergeCell ref="EB20:EP20"/>
    <mergeCell ref="EX23:FK23"/>
    <mergeCell ref="EJ23:EW23"/>
    <mergeCell ref="DV23:EI23"/>
    <mergeCell ref="DH23:DU23"/>
    <mergeCell ref="AS23:BE23"/>
    <mergeCell ref="AF23:AR23"/>
    <mergeCell ref="DH22:FK22"/>
    <mergeCell ref="CL22:DG23"/>
    <mergeCell ref="BR22:CK23"/>
    <mergeCell ref="BF22:BQ23"/>
    <mergeCell ref="AF22:BE22"/>
  </mergeCells>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K23"/>
  <sheetViews>
    <sheetView workbookViewId="0"/>
  </sheetViews>
  <sheetFormatPr defaultColWidth="0.85546875" defaultRowHeight="15" x14ac:dyDescent="0.25"/>
  <cols>
    <col min="1" max="35" width="0.85546875" style="14"/>
    <col min="36" max="36" width="15.85546875" style="14" customWidth="1"/>
    <col min="37" max="16384" width="0.85546875" style="14"/>
  </cols>
  <sheetData>
    <row r="1" spans="1:167" x14ac:dyDescent="0.25">
      <c r="FK1" s="15" t="s">
        <v>147</v>
      </c>
    </row>
    <row r="3" spans="1:167" s="16" customFormat="1" ht="15.75" x14ac:dyDescent="0.25">
      <c r="A3" s="18"/>
      <c r="B3" s="18"/>
      <c r="C3" s="18"/>
      <c r="D3" s="18"/>
      <c r="E3" s="18"/>
      <c r="F3" s="18"/>
      <c r="G3" s="18"/>
      <c r="H3" s="18"/>
      <c r="I3" s="18"/>
      <c r="J3" s="18"/>
      <c r="K3" s="18"/>
      <c r="L3" s="18"/>
      <c r="M3" s="18"/>
      <c r="N3" s="18"/>
      <c r="O3" s="18"/>
      <c r="P3" s="18"/>
      <c r="Q3" s="18"/>
      <c r="R3" s="18"/>
      <c r="S3" s="18"/>
      <c r="T3" s="18"/>
      <c r="U3" s="18"/>
      <c r="DS3" s="19" t="s">
        <v>148</v>
      </c>
      <c r="DT3" s="189" t="s">
        <v>168</v>
      </c>
      <c r="DU3" s="189"/>
      <c r="DV3" s="189"/>
      <c r="DW3" s="189"/>
      <c r="DX3" s="189"/>
      <c r="DY3" s="189"/>
      <c r="DZ3" s="189"/>
      <c r="EA3" s="189"/>
      <c r="EB3" s="189"/>
      <c r="EC3" s="189"/>
      <c r="ED3" s="189"/>
      <c r="EE3" s="189"/>
      <c r="EF3" s="189"/>
      <c r="EG3" s="189"/>
      <c r="EH3" s="189"/>
      <c r="EI3" s="16" t="s">
        <v>149</v>
      </c>
    </row>
    <row r="5" spans="1:167" s="5" customFormat="1" ht="41.25" customHeight="1" x14ac:dyDescent="0.25">
      <c r="A5" s="194" t="s">
        <v>111</v>
      </c>
      <c r="B5" s="195"/>
      <c r="C5" s="195"/>
      <c r="D5" s="195"/>
      <c r="E5" s="195"/>
      <c r="F5" s="196"/>
      <c r="G5" s="194" t="s">
        <v>150</v>
      </c>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6"/>
      <c r="AK5" s="203" t="s">
        <v>113</v>
      </c>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5"/>
      <c r="BK5" s="206" t="s">
        <v>151</v>
      </c>
      <c r="BL5" s="207"/>
      <c r="BM5" s="207"/>
      <c r="BN5" s="207"/>
      <c r="BO5" s="207"/>
      <c r="BP5" s="207"/>
      <c r="BQ5" s="207"/>
      <c r="BR5" s="207"/>
      <c r="BS5" s="207"/>
      <c r="BT5" s="207"/>
      <c r="BU5" s="207"/>
      <c r="BV5" s="207"/>
      <c r="BW5" s="207"/>
      <c r="BX5" s="207"/>
      <c r="BY5" s="208"/>
      <c r="BZ5" s="203" t="s">
        <v>152</v>
      </c>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5"/>
      <c r="EH5" s="194" t="s">
        <v>153</v>
      </c>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6"/>
    </row>
    <row r="6" spans="1:167" s="5" customFormat="1" x14ac:dyDescent="0.25">
      <c r="A6" s="252"/>
      <c r="B6" s="253"/>
      <c r="C6" s="253"/>
      <c r="D6" s="253"/>
      <c r="E6" s="253"/>
      <c r="F6" s="254"/>
      <c r="G6" s="252"/>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4"/>
      <c r="AK6" s="258" t="s">
        <v>118</v>
      </c>
      <c r="AL6" s="259"/>
      <c r="AM6" s="259"/>
      <c r="AN6" s="259"/>
      <c r="AO6" s="259"/>
      <c r="AP6" s="259"/>
      <c r="AQ6" s="259"/>
      <c r="AR6" s="259"/>
      <c r="AS6" s="259"/>
      <c r="AT6" s="259"/>
      <c r="AU6" s="259"/>
      <c r="AV6" s="259"/>
      <c r="AW6" s="260"/>
      <c r="AX6" s="258" t="s">
        <v>119</v>
      </c>
      <c r="AY6" s="259"/>
      <c r="AZ6" s="259"/>
      <c r="BA6" s="259"/>
      <c r="BB6" s="259"/>
      <c r="BC6" s="259"/>
      <c r="BD6" s="259"/>
      <c r="BE6" s="259"/>
      <c r="BF6" s="259"/>
      <c r="BG6" s="259"/>
      <c r="BH6" s="259"/>
      <c r="BI6" s="259"/>
      <c r="BJ6" s="260"/>
      <c r="BK6" s="255"/>
      <c r="BL6" s="256"/>
      <c r="BM6" s="256"/>
      <c r="BN6" s="256"/>
      <c r="BO6" s="256"/>
      <c r="BP6" s="256"/>
      <c r="BQ6" s="256"/>
      <c r="BR6" s="256"/>
      <c r="BS6" s="256"/>
      <c r="BT6" s="256"/>
      <c r="BU6" s="256"/>
      <c r="BV6" s="256"/>
      <c r="BW6" s="256"/>
      <c r="BX6" s="256"/>
      <c r="BY6" s="257"/>
      <c r="BZ6" s="203" t="s">
        <v>154</v>
      </c>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5"/>
      <c r="DD6" s="203" t="s">
        <v>155</v>
      </c>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5"/>
      <c r="EH6" s="197"/>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9"/>
    </row>
    <row r="7" spans="1:167" s="5" customFormat="1" ht="99.75" customHeight="1" x14ac:dyDescent="0.25">
      <c r="A7" s="197"/>
      <c r="B7" s="198"/>
      <c r="C7" s="198"/>
      <c r="D7" s="198"/>
      <c r="E7" s="198"/>
      <c r="F7" s="199"/>
      <c r="G7" s="197"/>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9"/>
      <c r="AK7" s="261"/>
      <c r="AL7" s="262"/>
      <c r="AM7" s="262"/>
      <c r="AN7" s="262"/>
      <c r="AO7" s="262"/>
      <c r="AP7" s="262"/>
      <c r="AQ7" s="262"/>
      <c r="AR7" s="262"/>
      <c r="AS7" s="262"/>
      <c r="AT7" s="262"/>
      <c r="AU7" s="262"/>
      <c r="AV7" s="262"/>
      <c r="AW7" s="263"/>
      <c r="AX7" s="261"/>
      <c r="AY7" s="262"/>
      <c r="AZ7" s="262"/>
      <c r="BA7" s="262"/>
      <c r="BB7" s="262"/>
      <c r="BC7" s="262"/>
      <c r="BD7" s="262"/>
      <c r="BE7" s="262"/>
      <c r="BF7" s="262"/>
      <c r="BG7" s="262"/>
      <c r="BH7" s="262"/>
      <c r="BI7" s="262"/>
      <c r="BJ7" s="263"/>
      <c r="BK7" s="209"/>
      <c r="BL7" s="210"/>
      <c r="BM7" s="210"/>
      <c r="BN7" s="210"/>
      <c r="BO7" s="210"/>
      <c r="BP7" s="210"/>
      <c r="BQ7" s="210"/>
      <c r="BR7" s="210"/>
      <c r="BS7" s="210"/>
      <c r="BT7" s="210"/>
      <c r="BU7" s="210"/>
      <c r="BV7" s="210"/>
      <c r="BW7" s="210"/>
      <c r="BX7" s="210"/>
      <c r="BY7" s="211"/>
      <c r="BZ7" s="251" t="s">
        <v>175</v>
      </c>
      <c r="CA7" s="251"/>
      <c r="CB7" s="251"/>
      <c r="CC7" s="251"/>
      <c r="CD7" s="251"/>
      <c r="CE7" s="251"/>
      <c r="CF7" s="251"/>
      <c r="CG7" s="251"/>
      <c r="CH7" s="251"/>
      <c r="CI7" s="251"/>
      <c r="CJ7" s="251"/>
      <c r="CK7" s="251"/>
      <c r="CL7" s="251"/>
      <c r="CM7" s="251"/>
      <c r="CN7" s="200" t="s">
        <v>156</v>
      </c>
      <c r="CO7" s="201"/>
      <c r="CP7" s="201"/>
      <c r="CQ7" s="201"/>
      <c r="CR7" s="201"/>
      <c r="CS7" s="201"/>
      <c r="CT7" s="201"/>
      <c r="CU7" s="201"/>
      <c r="CV7" s="201"/>
      <c r="CW7" s="201"/>
      <c r="CX7" s="201"/>
      <c r="CY7" s="201"/>
      <c r="CZ7" s="201"/>
      <c r="DA7" s="201"/>
      <c r="DB7" s="201"/>
      <c r="DC7" s="202"/>
      <c r="DD7" s="251" t="s">
        <v>175</v>
      </c>
      <c r="DE7" s="251"/>
      <c r="DF7" s="251"/>
      <c r="DG7" s="251"/>
      <c r="DH7" s="251"/>
      <c r="DI7" s="251"/>
      <c r="DJ7" s="251"/>
      <c r="DK7" s="251"/>
      <c r="DL7" s="251"/>
      <c r="DM7" s="251"/>
      <c r="DN7" s="251"/>
      <c r="DO7" s="251"/>
      <c r="DP7" s="251"/>
      <c r="DQ7" s="251"/>
      <c r="DR7" s="200" t="s">
        <v>156</v>
      </c>
      <c r="DS7" s="201"/>
      <c r="DT7" s="201"/>
      <c r="DU7" s="201"/>
      <c r="DV7" s="201"/>
      <c r="DW7" s="201"/>
      <c r="DX7" s="201"/>
      <c r="DY7" s="201"/>
      <c r="DZ7" s="201"/>
      <c r="EA7" s="201"/>
      <c r="EB7" s="201"/>
      <c r="EC7" s="201"/>
      <c r="ED7" s="201"/>
      <c r="EE7" s="201"/>
      <c r="EF7" s="201"/>
      <c r="EG7" s="202"/>
      <c r="EH7" s="251" t="s">
        <v>157</v>
      </c>
      <c r="EI7" s="251"/>
      <c r="EJ7" s="251"/>
      <c r="EK7" s="251"/>
      <c r="EL7" s="251"/>
      <c r="EM7" s="251"/>
      <c r="EN7" s="251"/>
      <c r="EO7" s="251"/>
      <c r="EP7" s="251"/>
      <c r="EQ7" s="251"/>
      <c r="ER7" s="251"/>
      <c r="ES7" s="251"/>
      <c r="ET7" s="251"/>
      <c r="EU7" s="251"/>
      <c r="EV7" s="200" t="s">
        <v>158</v>
      </c>
      <c r="EW7" s="201"/>
      <c r="EX7" s="201"/>
      <c r="EY7" s="201"/>
      <c r="EZ7" s="201"/>
      <c r="FA7" s="201"/>
      <c r="FB7" s="201"/>
      <c r="FC7" s="201"/>
      <c r="FD7" s="201"/>
      <c r="FE7" s="201"/>
      <c r="FF7" s="201"/>
      <c r="FG7" s="201"/>
      <c r="FH7" s="201"/>
      <c r="FI7" s="201"/>
      <c r="FJ7" s="201"/>
      <c r="FK7" s="202"/>
    </row>
    <row r="8" spans="1:167" x14ac:dyDescent="0.25">
      <c r="A8" s="248">
        <v>1</v>
      </c>
      <c r="B8" s="248"/>
      <c r="C8" s="248"/>
      <c r="D8" s="248"/>
      <c r="E8" s="248"/>
      <c r="F8" s="248"/>
      <c r="G8" s="250">
        <v>2</v>
      </c>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v>3</v>
      </c>
      <c r="AL8" s="250"/>
      <c r="AM8" s="250"/>
      <c r="AN8" s="250"/>
      <c r="AO8" s="250"/>
      <c r="AP8" s="250"/>
      <c r="AQ8" s="250"/>
      <c r="AR8" s="250"/>
      <c r="AS8" s="250"/>
      <c r="AT8" s="250"/>
      <c r="AU8" s="250"/>
      <c r="AV8" s="250"/>
      <c r="AW8" s="250"/>
      <c r="AX8" s="250">
        <v>4</v>
      </c>
      <c r="AY8" s="250"/>
      <c r="AZ8" s="250"/>
      <c r="BA8" s="250"/>
      <c r="BB8" s="250"/>
      <c r="BC8" s="250"/>
      <c r="BD8" s="250"/>
      <c r="BE8" s="250"/>
      <c r="BF8" s="250"/>
      <c r="BG8" s="250"/>
      <c r="BH8" s="250"/>
      <c r="BI8" s="250"/>
      <c r="BJ8" s="250"/>
      <c r="BK8" s="250">
        <v>5</v>
      </c>
      <c r="BL8" s="250"/>
      <c r="BM8" s="250"/>
      <c r="BN8" s="250"/>
      <c r="BO8" s="250"/>
      <c r="BP8" s="250"/>
      <c r="BQ8" s="250"/>
      <c r="BR8" s="250"/>
      <c r="BS8" s="250"/>
      <c r="BT8" s="250"/>
      <c r="BU8" s="250"/>
      <c r="BV8" s="250"/>
      <c r="BW8" s="250"/>
      <c r="BX8" s="250"/>
      <c r="BY8" s="250"/>
      <c r="BZ8" s="250">
        <v>6</v>
      </c>
      <c r="CA8" s="250"/>
      <c r="CB8" s="250"/>
      <c r="CC8" s="250"/>
      <c r="CD8" s="250"/>
      <c r="CE8" s="250"/>
      <c r="CF8" s="250"/>
      <c r="CG8" s="250"/>
      <c r="CH8" s="250"/>
      <c r="CI8" s="250"/>
      <c r="CJ8" s="250"/>
      <c r="CK8" s="250"/>
      <c r="CL8" s="250"/>
      <c r="CM8" s="250"/>
      <c r="CN8" s="250">
        <v>7</v>
      </c>
      <c r="CO8" s="250"/>
      <c r="CP8" s="250"/>
      <c r="CQ8" s="250"/>
      <c r="CR8" s="250"/>
      <c r="CS8" s="250"/>
      <c r="CT8" s="250"/>
      <c r="CU8" s="250"/>
      <c r="CV8" s="250"/>
      <c r="CW8" s="250"/>
      <c r="CX8" s="250"/>
      <c r="CY8" s="250"/>
      <c r="CZ8" s="250"/>
      <c r="DA8" s="250"/>
      <c r="DB8" s="250"/>
      <c r="DC8" s="250"/>
      <c r="DD8" s="250">
        <v>8</v>
      </c>
      <c r="DE8" s="250"/>
      <c r="DF8" s="250"/>
      <c r="DG8" s="250"/>
      <c r="DH8" s="250"/>
      <c r="DI8" s="250"/>
      <c r="DJ8" s="250"/>
      <c r="DK8" s="250"/>
      <c r="DL8" s="250"/>
      <c r="DM8" s="250"/>
      <c r="DN8" s="250"/>
      <c r="DO8" s="250"/>
      <c r="DP8" s="250"/>
      <c r="DQ8" s="250"/>
      <c r="DR8" s="250">
        <v>9</v>
      </c>
      <c r="DS8" s="250"/>
      <c r="DT8" s="250"/>
      <c r="DU8" s="250"/>
      <c r="DV8" s="250"/>
      <c r="DW8" s="250"/>
      <c r="DX8" s="250"/>
      <c r="DY8" s="250"/>
      <c r="DZ8" s="250"/>
      <c r="EA8" s="250"/>
      <c r="EB8" s="250"/>
      <c r="EC8" s="250"/>
      <c r="ED8" s="250"/>
      <c r="EE8" s="250"/>
      <c r="EF8" s="250"/>
      <c r="EG8" s="250"/>
      <c r="EH8" s="250">
        <v>10</v>
      </c>
      <c r="EI8" s="250"/>
      <c r="EJ8" s="250"/>
      <c r="EK8" s="250"/>
      <c r="EL8" s="250"/>
      <c r="EM8" s="250"/>
      <c r="EN8" s="250"/>
      <c r="EO8" s="250"/>
      <c r="EP8" s="250"/>
      <c r="EQ8" s="250"/>
      <c r="ER8" s="250"/>
      <c r="ES8" s="250"/>
      <c r="ET8" s="250"/>
      <c r="EU8" s="250"/>
      <c r="EV8" s="250">
        <v>11</v>
      </c>
      <c r="EW8" s="250"/>
      <c r="EX8" s="250"/>
      <c r="EY8" s="250"/>
      <c r="EZ8" s="250"/>
      <c r="FA8" s="250"/>
      <c r="FB8" s="250"/>
      <c r="FC8" s="250"/>
      <c r="FD8" s="250"/>
      <c r="FE8" s="250"/>
      <c r="FF8" s="250"/>
      <c r="FG8" s="250"/>
      <c r="FH8" s="250"/>
      <c r="FI8" s="250"/>
      <c r="FJ8" s="250"/>
      <c r="FK8" s="250"/>
    </row>
    <row r="9" spans="1:167" ht="133.5" customHeight="1" x14ac:dyDescent="0.25">
      <c r="A9" s="234"/>
      <c r="B9" s="235"/>
      <c r="C9" s="235"/>
      <c r="D9" s="235"/>
      <c r="E9" s="235"/>
      <c r="F9" s="236"/>
      <c r="G9" s="38"/>
      <c r="H9" s="237" t="s">
        <v>188</v>
      </c>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8"/>
      <c r="AK9" s="247" t="s">
        <v>178</v>
      </c>
      <c r="AL9" s="247"/>
      <c r="AM9" s="247"/>
      <c r="AN9" s="247"/>
      <c r="AO9" s="247"/>
      <c r="AP9" s="247"/>
      <c r="AQ9" s="247"/>
      <c r="AR9" s="247"/>
      <c r="AS9" s="247"/>
      <c r="AT9" s="247"/>
      <c r="AU9" s="247"/>
      <c r="AV9" s="247"/>
      <c r="AW9" s="247"/>
      <c r="AX9" s="247" t="s">
        <v>176</v>
      </c>
      <c r="AY9" s="247"/>
      <c r="AZ9" s="247"/>
      <c r="BA9" s="247"/>
      <c r="BB9" s="247"/>
      <c r="BC9" s="247"/>
      <c r="BD9" s="247"/>
      <c r="BE9" s="247"/>
      <c r="BF9" s="247"/>
      <c r="BG9" s="247"/>
      <c r="BH9" s="247"/>
      <c r="BI9" s="247"/>
      <c r="BJ9" s="247"/>
      <c r="BK9" s="265">
        <f>+BK11+BK12+BK13</f>
        <v>14111</v>
      </c>
      <c r="BL9" s="265"/>
      <c r="BM9" s="265"/>
      <c r="BN9" s="265"/>
      <c r="BO9" s="265"/>
      <c r="BP9" s="265"/>
      <c r="BQ9" s="265"/>
      <c r="BR9" s="265"/>
      <c r="BS9" s="265"/>
      <c r="BT9" s="265"/>
      <c r="BU9" s="265"/>
      <c r="BV9" s="265"/>
      <c r="BW9" s="265"/>
      <c r="BX9" s="265"/>
      <c r="BY9" s="265"/>
      <c r="BZ9" s="265">
        <f>+BZ11+BZ12+BZ13</f>
        <v>16608</v>
      </c>
      <c r="CA9" s="265"/>
      <c r="CB9" s="265"/>
      <c r="CC9" s="265"/>
      <c r="CD9" s="265"/>
      <c r="CE9" s="265"/>
      <c r="CF9" s="265"/>
      <c r="CG9" s="265"/>
      <c r="CH9" s="265"/>
      <c r="CI9" s="265"/>
      <c r="CJ9" s="265"/>
      <c r="CK9" s="265"/>
      <c r="CL9" s="265"/>
      <c r="CM9" s="265"/>
      <c r="CN9" s="265">
        <f>+CN11+CN12+CN13</f>
        <v>16608</v>
      </c>
      <c r="CO9" s="265"/>
      <c r="CP9" s="265"/>
      <c r="CQ9" s="265"/>
      <c r="CR9" s="265"/>
      <c r="CS9" s="265"/>
      <c r="CT9" s="265"/>
      <c r="CU9" s="265"/>
      <c r="CV9" s="265"/>
      <c r="CW9" s="265"/>
      <c r="CX9" s="265"/>
      <c r="CY9" s="265"/>
      <c r="CZ9" s="265"/>
      <c r="DA9" s="265"/>
      <c r="DB9" s="265"/>
      <c r="DC9" s="265"/>
      <c r="DD9" s="265">
        <f>+DD11+DD12+DD13</f>
        <v>14111</v>
      </c>
      <c r="DE9" s="265"/>
      <c r="DF9" s="265"/>
      <c r="DG9" s="265"/>
      <c r="DH9" s="265"/>
      <c r="DI9" s="265"/>
      <c r="DJ9" s="265"/>
      <c r="DK9" s="265"/>
      <c r="DL9" s="265"/>
      <c r="DM9" s="265"/>
      <c r="DN9" s="265"/>
      <c r="DO9" s="265"/>
      <c r="DP9" s="265"/>
      <c r="DQ9" s="265"/>
      <c r="DR9" s="265">
        <f>+DR11+DR12+DR13</f>
        <v>14111</v>
      </c>
      <c r="DS9" s="265"/>
      <c r="DT9" s="265"/>
      <c r="DU9" s="265"/>
      <c r="DV9" s="265"/>
      <c r="DW9" s="265"/>
      <c r="DX9" s="265"/>
      <c r="DY9" s="265"/>
      <c r="DZ9" s="265"/>
      <c r="EA9" s="265"/>
      <c r="EB9" s="265"/>
      <c r="EC9" s="265"/>
      <c r="ED9" s="265"/>
      <c r="EE9" s="265"/>
      <c r="EF9" s="265"/>
      <c r="EG9" s="265"/>
      <c r="EH9" s="266">
        <f>+DD9/BZ9</f>
        <v>0.8496507707129094</v>
      </c>
      <c r="EI9" s="266"/>
      <c r="EJ9" s="266"/>
      <c r="EK9" s="266"/>
      <c r="EL9" s="266"/>
      <c r="EM9" s="266"/>
      <c r="EN9" s="266"/>
      <c r="EO9" s="266"/>
      <c r="EP9" s="266"/>
      <c r="EQ9" s="266"/>
      <c r="ER9" s="266"/>
      <c r="ES9" s="266"/>
      <c r="ET9" s="266"/>
      <c r="EU9" s="266"/>
      <c r="EV9" s="266">
        <f>+DR9/CN9</f>
        <v>0.8496507707129094</v>
      </c>
      <c r="EW9" s="266"/>
      <c r="EX9" s="266"/>
      <c r="EY9" s="266"/>
      <c r="EZ9" s="266"/>
      <c r="FA9" s="266"/>
      <c r="FB9" s="266"/>
      <c r="FC9" s="266"/>
      <c r="FD9" s="266"/>
      <c r="FE9" s="266"/>
      <c r="FF9" s="266"/>
      <c r="FG9" s="266"/>
      <c r="FH9" s="266"/>
      <c r="FI9" s="266"/>
      <c r="FJ9" s="266"/>
      <c r="FK9" s="266"/>
    </row>
    <row r="10" spans="1:167" x14ac:dyDescent="0.25">
      <c r="A10" s="224"/>
      <c r="B10" s="225"/>
      <c r="C10" s="225"/>
      <c r="D10" s="225"/>
      <c r="E10" s="225"/>
      <c r="F10" s="226"/>
      <c r="G10" s="39"/>
      <c r="H10" s="231" t="s">
        <v>100</v>
      </c>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2"/>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267"/>
      <c r="DV10" s="267"/>
      <c r="DW10" s="267"/>
      <c r="DX10" s="267"/>
      <c r="DY10" s="267"/>
      <c r="DZ10" s="267"/>
      <c r="EA10" s="267"/>
      <c r="EB10" s="267"/>
      <c r="EC10" s="267"/>
      <c r="ED10" s="267"/>
      <c r="EE10" s="267"/>
      <c r="EF10" s="267"/>
      <c r="EG10" s="267"/>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row>
    <row r="11" spans="1:167" ht="32.25" customHeight="1" x14ac:dyDescent="0.25">
      <c r="A11" s="224"/>
      <c r="B11" s="225"/>
      <c r="C11" s="225"/>
      <c r="D11" s="225"/>
      <c r="E11" s="225"/>
      <c r="F11" s="226"/>
      <c r="G11" s="40"/>
      <c r="H11" s="218" t="s">
        <v>140</v>
      </c>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9"/>
      <c r="AK11" s="249" t="s">
        <v>178</v>
      </c>
      <c r="AL11" s="249"/>
      <c r="AM11" s="249"/>
      <c r="AN11" s="249"/>
      <c r="AO11" s="249"/>
      <c r="AP11" s="249"/>
      <c r="AQ11" s="249"/>
      <c r="AR11" s="249"/>
      <c r="AS11" s="249"/>
      <c r="AT11" s="249"/>
      <c r="AU11" s="249"/>
      <c r="AV11" s="249"/>
      <c r="AW11" s="249"/>
      <c r="AX11" s="249" t="s">
        <v>176</v>
      </c>
      <c r="AY11" s="249"/>
      <c r="AZ11" s="249"/>
      <c r="BA11" s="249"/>
      <c r="BB11" s="249"/>
      <c r="BC11" s="249"/>
      <c r="BD11" s="249"/>
      <c r="BE11" s="249"/>
      <c r="BF11" s="249"/>
      <c r="BG11" s="249"/>
      <c r="BH11" s="249"/>
      <c r="BI11" s="249"/>
      <c r="BJ11" s="249"/>
      <c r="BK11" s="264">
        <f>+DD11</f>
        <v>14111</v>
      </c>
      <c r="BL11" s="264"/>
      <c r="BM11" s="264"/>
      <c r="BN11" s="264"/>
      <c r="BO11" s="264"/>
      <c r="BP11" s="264"/>
      <c r="BQ11" s="264"/>
      <c r="BR11" s="264"/>
      <c r="BS11" s="264"/>
      <c r="BT11" s="264"/>
      <c r="BU11" s="264"/>
      <c r="BV11" s="264"/>
      <c r="BW11" s="264"/>
      <c r="BX11" s="264"/>
      <c r="BY11" s="264"/>
      <c r="BZ11" s="264">
        <f>[1]год!$H$58</f>
        <v>16608</v>
      </c>
      <c r="CA11" s="264"/>
      <c r="CB11" s="264"/>
      <c r="CC11" s="264"/>
      <c r="CD11" s="264"/>
      <c r="CE11" s="264"/>
      <c r="CF11" s="264"/>
      <c r="CG11" s="264"/>
      <c r="CH11" s="264"/>
      <c r="CI11" s="264"/>
      <c r="CJ11" s="264"/>
      <c r="CK11" s="264"/>
      <c r="CL11" s="264"/>
      <c r="CM11" s="264"/>
      <c r="CN11" s="264">
        <f>BZ11</f>
        <v>16608</v>
      </c>
      <c r="CO11" s="264"/>
      <c r="CP11" s="264"/>
      <c r="CQ11" s="264"/>
      <c r="CR11" s="264"/>
      <c r="CS11" s="264"/>
      <c r="CT11" s="264"/>
      <c r="CU11" s="264"/>
      <c r="CV11" s="264"/>
      <c r="CW11" s="264"/>
      <c r="CX11" s="264"/>
      <c r="CY11" s="264"/>
      <c r="CZ11" s="264"/>
      <c r="DA11" s="264"/>
      <c r="DB11" s="264"/>
      <c r="DC11" s="264"/>
      <c r="DD11" s="264">
        <f>[1]год!$I$58</f>
        <v>14111</v>
      </c>
      <c r="DE11" s="264"/>
      <c r="DF11" s="264"/>
      <c r="DG11" s="264"/>
      <c r="DH11" s="264"/>
      <c r="DI11" s="264"/>
      <c r="DJ11" s="264"/>
      <c r="DK11" s="264"/>
      <c r="DL11" s="264"/>
      <c r="DM11" s="264"/>
      <c r="DN11" s="264"/>
      <c r="DO11" s="264"/>
      <c r="DP11" s="264"/>
      <c r="DQ11" s="264"/>
      <c r="DR11" s="264">
        <f>[1]год!$I$58</f>
        <v>14111</v>
      </c>
      <c r="DS11" s="264"/>
      <c r="DT11" s="264"/>
      <c r="DU11" s="264"/>
      <c r="DV11" s="264"/>
      <c r="DW11" s="264"/>
      <c r="DX11" s="264"/>
      <c r="DY11" s="264"/>
      <c r="DZ11" s="264"/>
      <c r="EA11" s="264"/>
      <c r="EB11" s="264"/>
      <c r="EC11" s="264"/>
      <c r="ED11" s="264"/>
      <c r="EE11" s="264"/>
      <c r="EF11" s="264"/>
      <c r="EG11" s="264"/>
      <c r="EH11" s="268">
        <f>+DD11/BZ11</f>
        <v>0.8496507707129094</v>
      </c>
      <c r="EI11" s="268"/>
      <c r="EJ11" s="268"/>
      <c r="EK11" s="268"/>
      <c r="EL11" s="268"/>
      <c r="EM11" s="268"/>
      <c r="EN11" s="268"/>
      <c r="EO11" s="268"/>
      <c r="EP11" s="268"/>
      <c r="EQ11" s="268"/>
      <c r="ER11" s="268"/>
      <c r="ES11" s="268"/>
      <c r="ET11" s="268"/>
      <c r="EU11" s="268"/>
      <c r="EV11" s="268">
        <f>+DR11/CN11</f>
        <v>0.8496507707129094</v>
      </c>
      <c r="EW11" s="268"/>
      <c r="EX11" s="268"/>
      <c r="EY11" s="268"/>
      <c r="EZ11" s="268"/>
      <c r="FA11" s="268"/>
      <c r="FB11" s="268"/>
      <c r="FC11" s="268"/>
      <c r="FD11" s="268"/>
      <c r="FE11" s="268"/>
      <c r="FF11" s="268"/>
      <c r="FG11" s="268"/>
      <c r="FH11" s="268"/>
      <c r="FI11" s="268"/>
      <c r="FJ11" s="268"/>
      <c r="FK11" s="268"/>
    </row>
    <row r="12" spans="1:167" x14ac:dyDescent="0.25">
      <c r="A12" s="224"/>
      <c r="B12" s="225"/>
      <c r="C12" s="225"/>
      <c r="D12" s="225"/>
      <c r="E12" s="225"/>
      <c r="F12" s="226"/>
      <c r="G12" s="40"/>
      <c r="H12" s="218" t="s">
        <v>141</v>
      </c>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9"/>
      <c r="AK12" s="249" t="s">
        <v>160</v>
      </c>
      <c r="AL12" s="249"/>
      <c r="AM12" s="249"/>
      <c r="AN12" s="249"/>
      <c r="AO12" s="249"/>
      <c r="AP12" s="249"/>
      <c r="AQ12" s="249"/>
      <c r="AR12" s="249"/>
      <c r="AS12" s="249"/>
      <c r="AT12" s="249"/>
      <c r="AU12" s="249"/>
      <c r="AV12" s="249"/>
      <c r="AW12" s="249"/>
      <c r="AX12" s="249" t="s">
        <v>160</v>
      </c>
      <c r="AY12" s="249"/>
      <c r="AZ12" s="249"/>
      <c r="BA12" s="249"/>
      <c r="BB12" s="249"/>
      <c r="BC12" s="249"/>
      <c r="BD12" s="249"/>
      <c r="BE12" s="249"/>
      <c r="BF12" s="249"/>
      <c r="BG12" s="249"/>
      <c r="BH12" s="249"/>
      <c r="BI12" s="249"/>
      <c r="BJ12" s="249"/>
      <c r="BK12" s="264">
        <f>+BZ12</f>
        <v>0</v>
      </c>
      <c r="BL12" s="264"/>
      <c r="BM12" s="264"/>
      <c r="BN12" s="264"/>
      <c r="BO12" s="264"/>
      <c r="BP12" s="264"/>
      <c r="BQ12" s="264"/>
      <c r="BR12" s="264"/>
      <c r="BS12" s="264"/>
      <c r="BT12" s="264"/>
      <c r="BU12" s="264"/>
      <c r="BV12" s="264"/>
      <c r="BW12" s="264"/>
      <c r="BX12" s="264"/>
      <c r="BY12" s="264"/>
      <c r="BZ12" s="264">
        <v>0</v>
      </c>
      <c r="CA12" s="264"/>
      <c r="CB12" s="264"/>
      <c r="CC12" s="264"/>
      <c r="CD12" s="264"/>
      <c r="CE12" s="264"/>
      <c r="CF12" s="264"/>
      <c r="CG12" s="264"/>
      <c r="CH12" s="264"/>
      <c r="CI12" s="264"/>
      <c r="CJ12" s="264"/>
      <c r="CK12" s="264"/>
      <c r="CL12" s="264"/>
      <c r="CM12" s="264"/>
      <c r="CN12" s="264">
        <v>0</v>
      </c>
      <c r="CO12" s="264"/>
      <c r="CP12" s="264"/>
      <c r="CQ12" s="264"/>
      <c r="CR12" s="264"/>
      <c r="CS12" s="264"/>
      <c r="CT12" s="264"/>
      <c r="CU12" s="264"/>
      <c r="CV12" s="264"/>
      <c r="CW12" s="264"/>
      <c r="CX12" s="264"/>
      <c r="CY12" s="264"/>
      <c r="CZ12" s="264"/>
      <c r="DA12" s="264"/>
      <c r="DB12" s="264"/>
      <c r="DC12" s="264"/>
      <c r="DD12" s="264">
        <v>0</v>
      </c>
      <c r="DE12" s="264"/>
      <c r="DF12" s="264"/>
      <c r="DG12" s="264"/>
      <c r="DH12" s="264"/>
      <c r="DI12" s="264"/>
      <c r="DJ12" s="264"/>
      <c r="DK12" s="264"/>
      <c r="DL12" s="264"/>
      <c r="DM12" s="264"/>
      <c r="DN12" s="264"/>
      <c r="DO12" s="264"/>
      <c r="DP12" s="264"/>
      <c r="DQ12" s="264"/>
      <c r="DR12" s="264">
        <v>0</v>
      </c>
      <c r="DS12" s="264"/>
      <c r="DT12" s="264"/>
      <c r="DU12" s="264"/>
      <c r="DV12" s="264"/>
      <c r="DW12" s="264"/>
      <c r="DX12" s="264"/>
      <c r="DY12" s="264"/>
      <c r="DZ12" s="264"/>
      <c r="EA12" s="264"/>
      <c r="EB12" s="264"/>
      <c r="EC12" s="264"/>
      <c r="ED12" s="264"/>
      <c r="EE12" s="264"/>
      <c r="EF12" s="264"/>
      <c r="EG12" s="264"/>
      <c r="EH12" s="250">
        <v>0</v>
      </c>
      <c r="EI12" s="250"/>
      <c r="EJ12" s="250"/>
      <c r="EK12" s="250"/>
      <c r="EL12" s="250"/>
      <c r="EM12" s="250"/>
      <c r="EN12" s="250"/>
      <c r="EO12" s="250"/>
      <c r="EP12" s="250"/>
      <c r="EQ12" s="250"/>
      <c r="ER12" s="250"/>
      <c r="ES12" s="250"/>
      <c r="ET12" s="250"/>
      <c r="EU12" s="250"/>
      <c r="EV12" s="250">
        <v>0</v>
      </c>
      <c r="EW12" s="250"/>
      <c r="EX12" s="250"/>
      <c r="EY12" s="250"/>
      <c r="EZ12" s="250"/>
      <c r="FA12" s="250"/>
      <c r="FB12" s="250"/>
      <c r="FC12" s="250"/>
      <c r="FD12" s="250"/>
      <c r="FE12" s="250"/>
      <c r="FF12" s="250"/>
      <c r="FG12" s="250"/>
      <c r="FH12" s="250"/>
      <c r="FI12" s="250"/>
      <c r="FJ12" s="250"/>
      <c r="FK12" s="250"/>
    </row>
    <row r="13" spans="1:167" ht="30.75" customHeight="1" x14ac:dyDescent="0.25">
      <c r="A13" s="215"/>
      <c r="B13" s="216"/>
      <c r="C13" s="216"/>
      <c r="D13" s="216"/>
      <c r="E13" s="216"/>
      <c r="F13" s="217"/>
      <c r="G13" s="40"/>
      <c r="H13" s="218" t="s">
        <v>167</v>
      </c>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9"/>
      <c r="AK13" s="249" t="s">
        <v>160</v>
      </c>
      <c r="AL13" s="249"/>
      <c r="AM13" s="249"/>
      <c r="AN13" s="249"/>
      <c r="AO13" s="249"/>
      <c r="AP13" s="249"/>
      <c r="AQ13" s="249"/>
      <c r="AR13" s="249"/>
      <c r="AS13" s="249"/>
      <c r="AT13" s="249"/>
      <c r="AU13" s="249"/>
      <c r="AV13" s="249"/>
      <c r="AW13" s="249"/>
      <c r="AX13" s="249" t="s">
        <v>160</v>
      </c>
      <c r="AY13" s="249"/>
      <c r="AZ13" s="249"/>
      <c r="BA13" s="249"/>
      <c r="BB13" s="249"/>
      <c r="BC13" s="249"/>
      <c r="BD13" s="249"/>
      <c r="BE13" s="249"/>
      <c r="BF13" s="249"/>
      <c r="BG13" s="249"/>
      <c r="BH13" s="249"/>
      <c r="BI13" s="249"/>
      <c r="BJ13" s="249"/>
      <c r="BK13" s="264">
        <f>+BZ13</f>
        <v>0</v>
      </c>
      <c r="BL13" s="264"/>
      <c r="BM13" s="264"/>
      <c r="BN13" s="264"/>
      <c r="BO13" s="264"/>
      <c r="BP13" s="264"/>
      <c r="BQ13" s="264"/>
      <c r="BR13" s="264"/>
      <c r="BS13" s="264"/>
      <c r="BT13" s="264"/>
      <c r="BU13" s="264"/>
      <c r="BV13" s="264"/>
      <c r="BW13" s="264"/>
      <c r="BX13" s="264"/>
      <c r="BY13" s="264"/>
      <c r="BZ13" s="264">
        <v>0</v>
      </c>
      <c r="CA13" s="264"/>
      <c r="CB13" s="264"/>
      <c r="CC13" s="264"/>
      <c r="CD13" s="264"/>
      <c r="CE13" s="264"/>
      <c r="CF13" s="264"/>
      <c r="CG13" s="264"/>
      <c r="CH13" s="264"/>
      <c r="CI13" s="264"/>
      <c r="CJ13" s="264"/>
      <c r="CK13" s="264"/>
      <c r="CL13" s="264"/>
      <c r="CM13" s="264"/>
      <c r="CN13" s="264">
        <v>0</v>
      </c>
      <c r="CO13" s="264"/>
      <c r="CP13" s="264"/>
      <c r="CQ13" s="264"/>
      <c r="CR13" s="264"/>
      <c r="CS13" s="264"/>
      <c r="CT13" s="264"/>
      <c r="CU13" s="264"/>
      <c r="CV13" s="264"/>
      <c r="CW13" s="264"/>
      <c r="CX13" s="264"/>
      <c r="CY13" s="264"/>
      <c r="CZ13" s="264"/>
      <c r="DA13" s="264"/>
      <c r="DB13" s="264"/>
      <c r="DC13" s="264"/>
      <c r="DD13" s="264">
        <v>0</v>
      </c>
      <c r="DE13" s="264"/>
      <c r="DF13" s="264"/>
      <c r="DG13" s="264"/>
      <c r="DH13" s="264"/>
      <c r="DI13" s="264"/>
      <c r="DJ13" s="264"/>
      <c r="DK13" s="264"/>
      <c r="DL13" s="264"/>
      <c r="DM13" s="264"/>
      <c r="DN13" s="264"/>
      <c r="DO13" s="264"/>
      <c r="DP13" s="264"/>
      <c r="DQ13" s="264"/>
      <c r="DR13" s="264">
        <v>0</v>
      </c>
      <c r="DS13" s="264"/>
      <c r="DT13" s="264"/>
      <c r="DU13" s="264"/>
      <c r="DV13" s="264"/>
      <c r="DW13" s="264"/>
      <c r="DX13" s="264"/>
      <c r="DY13" s="264"/>
      <c r="DZ13" s="264"/>
      <c r="EA13" s="264"/>
      <c r="EB13" s="264"/>
      <c r="EC13" s="264"/>
      <c r="ED13" s="264"/>
      <c r="EE13" s="264"/>
      <c r="EF13" s="264"/>
      <c r="EG13" s="264"/>
      <c r="EH13" s="250">
        <v>0</v>
      </c>
      <c r="EI13" s="250"/>
      <c r="EJ13" s="250"/>
      <c r="EK13" s="250"/>
      <c r="EL13" s="250"/>
      <c r="EM13" s="250"/>
      <c r="EN13" s="250"/>
      <c r="EO13" s="250"/>
      <c r="EP13" s="250"/>
      <c r="EQ13" s="250"/>
      <c r="ER13" s="250"/>
      <c r="ES13" s="250"/>
      <c r="ET13" s="250"/>
      <c r="EU13" s="250"/>
      <c r="EV13" s="250">
        <v>0</v>
      </c>
      <c r="EW13" s="250"/>
      <c r="EX13" s="250"/>
      <c r="EY13" s="250"/>
      <c r="EZ13" s="250"/>
      <c r="FA13" s="250"/>
      <c r="FB13" s="250"/>
      <c r="FC13" s="250"/>
      <c r="FD13" s="250"/>
      <c r="FE13" s="250"/>
      <c r="FF13" s="250"/>
      <c r="FG13" s="250"/>
      <c r="FH13" s="250"/>
      <c r="FI13" s="250"/>
      <c r="FJ13" s="250"/>
      <c r="FK13" s="250"/>
    </row>
    <row r="14" spans="1:167" hidden="1" x14ac:dyDescent="0.25">
      <c r="A14" s="234"/>
      <c r="B14" s="235"/>
      <c r="C14" s="235"/>
      <c r="D14" s="235"/>
      <c r="E14" s="235"/>
      <c r="F14" s="236"/>
      <c r="G14" s="38"/>
      <c r="H14" s="237" t="s">
        <v>143</v>
      </c>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8"/>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8"/>
      <c r="EQ14" s="248"/>
      <c r="ER14" s="248"/>
      <c r="ES14" s="248"/>
      <c r="ET14" s="248"/>
      <c r="EU14" s="248"/>
      <c r="EV14" s="248"/>
      <c r="EW14" s="248"/>
      <c r="EX14" s="248"/>
      <c r="EY14" s="248"/>
      <c r="EZ14" s="248"/>
      <c r="FA14" s="248"/>
      <c r="FB14" s="248"/>
      <c r="FC14" s="248"/>
      <c r="FD14" s="248"/>
      <c r="FE14" s="248"/>
      <c r="FF14" s="248"/>
      <c r="FG14" s="248"/>
      <c r="FH14" s="248"/>
      <c r="FI14" s="248"/>
      <c r="FJ14" s="248"/>
      <c r="FK14" s="248"/>
    </row>
    <row r="15" spans="1:167" hidden="1" x14ac:dyDescent="0.25">
      <c r="A15" s="224"/>
      <c r="B15" s="225"/>
      <c r="C15" s="225"/>
      <c r="D15" s="225"/>
      <c r="E15" s="225"/>
      <c r="F15" s="226"/>
      <c r="G15" s="39"/>
      <c r="H15" s="231" t="s">
        <v>100</v>
      </c>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2"/>
      <c r="AK15" s="245"/>
      <c r="AL15" s="245"/>
      <c r="AM15" s="245"/>
      <c r="AN15" s="245"/>
      <c r="AO15" s="245"/>
      <c r="AP15" s="245"/>
      <c r="AQ15" s="245"/>
      <c r="AR15" s="245"/>
      <c r="AS15" s="245"/>
      <c r="AT15" s="245"/>
      <c r="AU15" s="245"/>
      <c r="AV15" s="245"/>
      <c r="AW15" s="245"/>
      <c r="AX15" s="269"/>
      <c r="AY15" s="269"/>
      <c r="AZ15" s="269"/>
      <c r="BA15" s="269"/>
      <c r="BB15" s="269"/>
      <c r="BC15" s="269"/>
      <c r="BD15" s="269"/>
      <c r="BE15" s="269"/>
      <c r="BF15" s="269"/>
      <c r="BG15" s="269"/>
      <c r="BH15" s="269"/>
      <c r="BI15" s="269"/>
      <c r="BJ15" s="269"/>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row>
    <row r="16" spans="1:167" hidden="1" x14ac:dyDescent="0.25">
      <c r="A16" s="224"/>
      <c r="B16" s="225"/>
      <c r="C16" s="225"/>
      <c r="D16" s="225"/>
      <c r="E16" s="225"/>
      <c r="F16" s="226"/>
      <c r="G16" s="40"/>
      <c r="H16" s="218" t="s">
        <v>140</v>
      </c>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9"/>
      <c r="AK16" s="249"/>
      <c r="AL16" s="249"/>
      <c r="AM16" s="249"/>
      <c r="AN16" s="249"/>
      <c r="AO16" s="249"/>
      <c r="AP16" s="249"/>
      <c r="AQ16" s="249"/>
      <c r="AR16" s="249"/>
      <c r="AS16" s="249"/>
      <c r="AT16" s="249"/>
      <c r="AU16" s="249"/>
      <c r="AV16" s="249"/>
      <c r="AW16" s="249"/>
      <c r="AX16" s="269"/>
      <c r="AY16" s="269"/>
      <c r="AZ16" s="269"/>
      <c r="BA16" s="269"/>
      <c r="BB16" s="269"/>
      <c r="BC16" s="269"/>
      <c r="BD16" s="269"/>
      <c r="BE16" s="269"/>
      <c r="BF16" s="269"/>
      <c r="BG16" s="269"/>
      <c r="BH16" s="269"/>
      <c r="BI16" s="269"/>
      <c r="BJ16" s="269"/>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50"/>
      <c r="EW16" s="250"/>
      <c r="EX16" s="250"/>
      <c r="EY16" s="250"/>
      <c r="EZ16" s="250"/>
      <c r="FA16" s="250"/>
      <c r="FB16" s="250"/>
      <c r="FC16" s="250"/>
      <c r="FD16" s="250"/>
      <c r="FE16" s="250"/>
      <c r="FF16" s="250"/>
      <c r="FG16" s="250"/>
      <c r="FH16" s="250"/>
      <c r="FI16" s="250"/>
      <c r="FJ16" s="250"/>
      <c r="FK16" s="250"/>
    </row>
    <row r="17" spans="1:167" hidden="1" x14ac:dyDescent="0.25">
      <c r="A17" s="224"/>
      <c r="B17" s="225"/>
      <c r="C17" s="225"/>
      <c r="D17" s="225"/>
      <c r="E17" s="225"/>
      <c r="F17" s="226"/>
      <c r="G17" s="40"/>
      <c r="H17" s="218" t="s">
        <v>141</v>
      </c>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9"/>
      <c r="AK17" s="249"/>
      <c r="AL17" s="249"/>
      <c r="AM17" s="249"/>
      <c r="AN17" s="249"/>
      <c r="AO17" s="249"/>
      <c r="AP17" s="249"/>
      <c r="AQ17" s="249"/>
      <c r="AR17" s="249"/>
      <c r="AS17" s="249"/>
      <c r="AT17" s="249"/>
      <c r="AU17" s="249"/>
      <c r="AV17" s="249"/>
      <c r="AW17" s="249"/>
      <c r="AX17" s="269"/>
      <c r="AY17" s="269"/>
      <c r="AZ17" s="269"/>
      <c r="BA17" s="269"/>
      <c r="BB17" s="269"/>
      <c r="BC17" s="269"/>
      <c r="BD17" s="269"/>
      <c r="BE17" s="269"/>
      <c r="BF17" s="269"/>
      <c r="BG17" s="269"/>
      <c r="BH17" s="269"/>
      <c r="BI17" s="269"/>
      <c r="BJ17" s="269"/>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250"/>
      <c r="FE17" s="250"/>
      <c r="FF17" s="250"/>
      <c r="FG17" s="250"/>
      <c r="FH17" s="250"/>
      <c r="FI17" s="250"/>
      <c r="FJ17" s="250"/>
      <c r="FK17" s="250"/>
    </row>
    <row r="18" spans="1:167" hidden="1" x14ac:dyDescent="0.25">
      <c r="A18" s="215"/>
      <c r="B18" s="216"/>
      <c r="C18" s="216"/>
      <c r="D18" s="216"/>
      <c r="E18" s="216"/>
      <c r="F18" s="217"/>
      <c r="G18" s="40"/>
      <c r="H18" s="218" t="s">
        <v>142</v>
      </c>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9"/>
      <c r="AK18" s="249"/>
      <c r="AL18" s="249"/>
      <c r="AM18" s="249"/>
      <c r="AN18" s="249"/>
      <c r="AO18" s="249"/>
      <c r="AP18" s="249"/>
      <c r="AQ18" s="249"/>
      <c r="AR18" s="249"/>
      <c r="AS18" s="249"/>
      <c r="AT18" s="249"/>
      <c r="AU18" s="249"/>
      <c r="AV18" s="249"/>
      <c r="AW18" s="249"/>
      <c r="AX18" s="245"/>
      <c r="AY18" s="245"/>
      <c r="AZ18" s="245"/>
      <c r="BA18" s="245"/>
      <c r="BB18" s="245"/>
      <c r="BC18" s="245"/>
      <c r="BD18" s="245"/>
      <c r="BE18" s="245"/>
      <c r="BF18" s="245"/>
      <c r="BG18" s="245"/>
      <c r="BH18" s="245"/>
      <c r="BI18" s="245"/>
      <c r="BJ18" s="245"/>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c r="EH18" s="250"/>
      <c r="EI18" s="250"/>
      <c r="EJ18" s="250"/>
      <c r="EK18" s="250"/>
      <c r="EL18" s="250"/>
      <c r="EM18" s="250"/>
      <c r="EN18" s="250"/>
      <c r="EO18" s="250"/>
      <c r="EP18" s="250"/>
      <c r="EQ18" s="250"/>
      <c r="ER18" s="250"/>
      <c r="ES18" s="250"/>
      <c r="ET18" s="250"/>
      <c r="EU18" s="250"/>
      <c r="EV18" s="250"/>
      <c r="EW18" s="250"/>
      <c r="EX18" s="250"/>
      <c r="EY18" s="250"/>
      <c r="EZ18" s="250"/>
      <c r="FA18" s="250"/>
      <c r="FB18" s="250"/>
      <c r="FC18" s="250"/>
      <c r="FD18" s="250"/>
      <c r="FE18" s="250"/>
      <c r="FF18" s="250"/>
      <c r="FG18" s="250"/>
      <c r="FH18" s="250"/>
      <c r="FI18" s="250"/>
      <c r="FJ18" s="250"/>
      <c r="FK18" s="250"/>
    </row>
    <row r="20" spans="1:167" s="28" customFormat="1" x14ac:dyDescent="0.25"/>
    <row r="21" spans="1:167" s="29" customFormat="1" ht="15.75" customHeight="1" x14ac:dyDescent="0.25">
      <c r="A21" s="127" t="s">
        <v>159</v>
      </c>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row>
    <row r="22" spans="1:167" s="29" customFormat="1" ht="31.5" customHeight="1" x14ac:dyDescent="0.25">
      <c r="A22" s="127" t="s">
        <v>145</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row>
    <row r="23" spans="1:167" s="29" customFormat="1" ht="12" x14ac:dyDescent="0.25">
      <c r="A23" s="41" t="s">
        <v>146</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row>
  </sheetData>
  <mergeCells count="140">
    <mergeCell ref="A21:FK21"/>
    <mergeCell ref="A22:FK22"/>
    <mergeCell ref="BZ18:CM18"/>
    <mergeCell ref="CN18:DC18"/>
    <mergeCell ref="DD18:DQ18"/>
    <mergeCell ref="DR18:EG18"/>
    <mergeCell ref="EH18:EU18"/>
    <mergeCell ref="EV18:FK18"/>
    <mergeCell ref="CN17:DC17"/>
    <mergeCell ref="DD17:DQ17"/>
    <mergeCell ref="DR17:EG17"/>
    <mergeCell ref="EH17:EU17"/>
    <mergeCell ref="EV17:FK17"/>
    <mergeCell ref="A18:F18"/>
    <mergeCell ref="H18:AJ18"/>
    <mergeCell ref="AK18:AW18"/>
    <mergeCell ref="AX18:BJ18"/>
    <mergeCell ref="BK18:BY18"/>
    <mergeCell ref="A17:F17"/>
    <mergeCell ref="H17:AJ17"/>
    <mergeCell ref="AK17:AW17"/>
    <mergeCell ref="AX17:BJ17"/>
    <mergeCell ref="BK17:BY17"/>
    <mergeCell ref="BZ17:CM17"/>
    <mergeCell ref="BZ16:CM16"/>
    <mergeCell ref="CN16:DC16"/>
    <mergeCell ref="DD16:DQ16"/>
    <mergeCell ref="DR16:EG16"/>
    <mergeCell ref="EH16:EU16"/>
    <mergeCell ref="EV16:FK16"/>
    <mergeCell ref="CN15:DC15"/>
    <mergeCell ref="DD15:DQ15"/>
    <mergeCell ref="DR15:EG15"/>
    <mergeCell ref="EH15:EU15"/>
    <mergeCell ref="EV15:FK15"/>
    <mergeCell ref="BZ15:CM15"/>
    <mergeCell ref="A16:F16"/>
    <mergeCell ref="H16:AJ16"/>
    <mergeCell ref="AK16:AW16"/>
    <mergeCell ref="AX16:BJ16"/>
    <mergeCell ref="BK16:BY16"/>
    <mergeCell ref="A15:F15"/>
    <mergeCell ref="H15:AJ15"/>
    <mergeCell ref="AK15:AW15"/>
    <mergeCell ref="AX15:BJ15"/>
    <mergeCell ref="BK15:BY15"/>
    <mergeCell ref="BZ14:CM14"/>
    <mergeCell ref="CN14:DC14"/>
    <mergeCell ref="DD14:DQ14"/>
    <mergeCell ref="DR14:EG14"/>
    <mergeCell ref="EH14:EU14"/>
    <mergeCell ref="EV14:FK14"/>
    <mergeCell ref="CN13:DC13"/>
    <mergeCell ref="DD13:DQ13"/>
    <mergeCell ref="DR13:EG13"/>
    <mergeCell ref="EH13:EU13"/>
    <mergeCell ref="EV13:FK13"/>
    <mergeCell ref="BZ13:CM13"/>
    <mergeCell ref="A14:F14"/>
    <mergeCell ref="H14:AJ14"/>
    <mergeCell ref="AK14:AW14"/>
    <mergeCell ref="AX14:BJ14"/>
    <mergeCell ref="BK14:BY14"/>
    <mergeCell ref="A13:F13"/>
    <mergeCell ref="H13:AJ13"/>
    <mergeCell ref="AK13:AW13"/>
    <mergeCell ref="AX13:BJ13"/>
    <mergeCell ref="BK13:BY13"/>
    <mergeCell ref="DD12:DQ12"/>
    <mergeCell ref="DR12:EG12"/>
    <mergeCell ref="EH12:EU12"/>
    <mergeCell ref="EV12:FK12"/>
    <mergeCell ref="CN11:DC11"/>
    <mergeCell ref="DD11:DQ11"/>
    <mergeCell ref="DR11:EG11"/>
    <mergeCell ref="EH11:EU11"/>
    <mergeCell ref="EV11:FK11"/>
    <mergeCell ref="DD10:DQ10"/>
    <mergeCell ref="DR10:EG10"/>
    <mergeCell ref="EH10:EU10"/>
    <mergeCell ref="EV10:FK10"/>
    <mergeCell ref="A11:F11"/>
    <mergeCell ref="H11:AJ11"/>
    <mergeCell ref="AK11:AW11"/>
    <mergeCell ref="AX11:BJ11"/>
    <mergeCell ref="BK11:BY11"/>
    <mergeCell ref="BZ11:CM11"/>
    <mergeCell ref="A10:F10"/>
    <mergeCell ref="H10:AJ10"/>
    <mergeCell ref="AK10:AW10"/>
    <mergeCell ref="AX10:BJ10"/>
    <mergeCell ref="BK10:BY10"/>
    <mergeCell ref="BZ10:CM10"/>
    <mergeCell ref="CN10:DC10"/>
    <mergeCell ref="A12:F12"/>
    <mergeCell ref="H12:AJ12"/>
    <mergeCell ref="AK12:AW12"/>
    <mergeCell ref="AX12:BJ12"/>
    <mergeCell ref="BK12:BY12"/>
    <mergeCell ref="BZ12:CM12"/>
    <mergeCell ref="CN12:DC12"/>
    <mergeCell ref="EH8:EU8"/>
    <mergeCell ref="EV8:FK8"/>
    <mergeCell ref="A9:F9"/>
    <mergeCell ref="H9:AJ9"/>
    <mergeCell ref="AK9:AW9"/>
    <mergeCell ref="AX9:BJ9"/>
    <mergeCell ref="BK9:BY9"/>
    <mergeCell ref="BZ9:CM9"/>
    <mergeCell ref="CN9:DC9"/>
    <mergeCell ref="DD9:DQ9"/>
    <mergeCell ref="DR9:EG9"/>
    <mergeCell ref="EH9:EU9"/>
    <mergeCell ref="EV9:FK9"/>
    <mergeCell ref="A8:F8"/>
    <mergeCell ref="G8:AJ8"/>
    <mergeCell ref="AK8:AW8"/>
    <mergeCell ref="AX8:BJ8"/>
    <mergeCell ref="BK8:BY8"/>
    <mergeCell ref="BZ8:CM8"/>
    <mergeCell ref="CN8:DC8"/>
    <mergeCell ref="DD8:DQ8"/>
    <mergeCell ref="DR8:EG8"/>
    <mergeCell ref="DD6:EG6"/>
    <mergeCell ref="BZ7:CM7"/>
    <mergeCell ref="CN7:DC7"/>
    <mergeCell ref="DD7:DQ7"/>
    <mergeCell ref="DR7:EG7"/>
    <mergeCell ref="EH7:EU7"/>
    <mergeCell ref="DT3:EH3"/>
    <mergeCell ref="A5:F7"/>
    <mergeCell ref="G5:AJ7"/>
    <mergeCell ref="AK5:BJ5"/>
    <mergeCell ref="BK5:BY7"/>
    <mergeCell ref="BZ5:EG5"/>
    <mergeCell ref="EH5:FK6"/>
    <mergeCell ref="AK6:AW7"/>
    <mergeCell ref="AX6:BJ7"/>
    <mergeCell ref="BZ6:DC6"/>
    <mergeCell ref="EV7:FK7"/>
  </mergeCells>
  <printOptions horizontalCentered="1"/>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3</vt:i4>
      </vt:variant>
    </vt:vector>
  </HeadingPairs>
  <TitlesOfParts>
    <vt:vector size="9" baseType="lpstr">
      <vt:lpstr>Форма № 2</vt:lpstr>
      <vt:lpstr>II Расшифровка расходов по ФХД</vt:lpstr>
      <vt:lpstr>Форма № 3-а</vt:lpstr>
      <vt:lpstr>Форма № 3-б</vt:lpstr>
      <vt:lpstr>Форма № 3-в</vt:lpstr>
      <vt:lpstr>Форма № 3-г</vt:lpstr>
      <vt:lpstr>'II Расшифровка расходов по ФХД'!Область_печати</vt:lpstr>
      <vt:lpstr>'Форма № 3-а'!Область_печати</vt:lpstr>
      <vt:lpstr>'Форма № 3-б'!Область_печати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2015-04-28T06:53:40Z</cp:lastPrinted>
  <dcterms:created xsi:type="dcterms:W3CDTF">2006-09-16T00:00:00Z</dcterms:created>
  <dcterms:modified xsi:type="dcterms:W3CDTF">2015-10-08T02:03:50Z</dcterms:modified>
</cp:coreProperties>
</file>